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202300"/>
  <mc:AlternateContent xmlns:mc="http://schemas.openxmlformats.org/markup-compatibility/2006">
    <mc:Choice Requires="x15">
      <x15ac:absPath xmlns:x15ac="http://schemas.microsoft.com/office/spreadsheetml/2010/11/ac" url="https://d.docs.live.net/138d925d1d191fa8/2024 Excel/"/>
    </mc:Choice>
  </mc:AlternateContent>
  <xr:revisionPtr revIDLastSave="0" documentId="14_{3D9A765A-A54B-4AC5-882D-387C3D5E716A}" xr6:coauthVersionLast="47" xr6:coauthVersionMax="47" xr10:uidLastSave="{00000000-0000-0000-0000-000000000000}"/>
  <bookViews>
    <workbookView xWindow="-19310" yWindow="-110" windowWidth="19420" windowHeight="10300" firstSheet="1" activeTab="1" xr2:uid="{00000000-000D-0000-FFFF-FFFF00000000}"/>
  </bookViews>
  <sheets>
    <sheet name="3410028101-data" sheetId="1" r:id="rId1"/>
    <sheet name="By Jurisdiction" sheetId="5" r:id="rId2"/>
    <sheet name="Sheet3" sheetId="4" r:id="rId3"/>
    <sheet name="Fig 1" sheetId="2" r:id="rId4"/>
    <sheet name="Summary Table" sheetId="3"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5" i="5" l="1"/>
  <c r="N16" i="5"/>
  <c r="N17" i="5"/>
  <c r="N18" i="5"/>
  <c r="N19" i="5"/>
  <c r="N20" i="5"/>
  <c r="N21" i="5"/>
  <c r="N22" i="5"/>
  <c r="N23" i="5"/>
  <c r="N24" i="5"/>
  <c r="N25" i="5"/>
  <c r="N26" i="5"/>
  <c r="N27" i="5"/>
  <c r="N14" i="5"/>
  <c r="K14" i="5"/>
  <c r="L14" i="5"/>
  <c r="M14" i="5"/>
  <c r="K15" i="5"/>
  <c r="L15" i="5"/>
  <c r="M15" i="5"/>
  <c r="K16" i="5"/>
  <c r="L16" i="5"/>
  <c r="M16" i="5"/>
  <c r="K17" i="5"/>
  <c r="L17" i="5"/>
  <c r="M17" i="5"/>
  <c r="K18" i="5"/>
  <c r="L18" i="5"/>
  <c r="M18" i="5"/>
  <c r="K19" i="5"/>
  <c r="L19" i="5"/>
  <c r="M19" i="5"/>
  <c r="K20" i="5"/>
  <c r="L20" i="5"/>
  <c r="M20" i="5"/>
  <c r="K21" i="5"/>
  <c r="L21" i="5"/>
  <c r="M21" i="5"/>
  <c r="K22" i="5"/>
  <c r="L22" i="5"/>
  <c r="M22" i="5"/>
  <c r="K23" i="5"/>
  <c r="L23" i="5"/>
  <c r="M23" i="5"/>
  <c r="K24" i="5"/>
  <c r="L24" i="5"/>
  <c r="M24" i="5"/>
  <c r="K25" i="5"/>
  <c r="L25" i="5"/>
  <c r="M25" i="5"/>
  <c r="K26" i="5"/>
  <c r="L26" i="5"/>
  <c r="M26" i="5"/>
  <c r="K27" i="5"/>
  <c r="L27" i="5"/>
  <c r="M27" i="5"/>
  <c r="J15" i="5"/>
  <c r="J16" i="5"/>
  <c r="J17" i="5"/>
  <c r="J18" i="5"/>
  <c r="J19" i="5"/>
  <c r="J20" i="5"/>
  <c r="J21" i="5"/>
  <c r="J22" i="5"/>
  <c r="J23" i="5"/>
  <c r="J24" i="5"/>
  <c r="J25" i="5"/>
  <c r="J26" i="5"/>
  <c r="J27" i="5"/>
  <c r="J14" i="5"/>
  <c r="J12" i="3"/>
  <c r="I12" i="3"/>
  <c r="G13" i="3"/>
  <c r="H13" i="3" s="1"/>
  <c r="G14" i="3"/>
  <c r="H14" i="3" s="1"/>
  <c r="G15" i="3"/>
  <c r="G16" i="3"/>
  <c r="G17" i="3"/>
  <c r="G18" i="3"/>
  <c r="H18" i="3" s="1"/>
  <c r="G19" i="3"/>
  <c r="H19" i="3" s="1"/>
  <c r="G20" i="3"/>
  <c r="G12" i="3"/>
  <c r="F13" i="3"/>
  <c r="F14" i="3"/>
  <c r="F15" i="3"/>
  <c r="F16" i="3"/>
  <c r="F17" i="3"/>
  <c r="F18" i="3"/>
  <c r="F19" i="3"/>
  <c r="F20" i="3"/>
  <c r="F12" i="3"/>
  <c r="D13" i="3"/>
  <c r="E13" i="3" s="1"/>
  <c r="D14" i="3"/>
  <c r="D15" i="3"/>
  <c r="D16" i="3"/>
  <c r="D17" i="3"/>
  <c r="D18" i="3"/>
  <c r="D19" i="3"/>
  <c r="D20" i="3"/>
  <c r="D12" i="3"/>
  <c r="C13" i="3"/>
  <c r="C14" i="3"/>
  <c r="C15" i="3"/>
  <c r="C16" i="3"/>
  <c r="C17" i="3"/>
  <c r="E17" i="3" s="1"/>
  <c r="C18" i="3"/>
  <c r="C19" i="3"/>
  <c r="C20" i="3"/>
  <c r="C12" i="3"/>
  <c r="H16" i="3"/>
  <c r="E18" i="3"/>
  <c r="H17" i="3" l="1"/>
  <c r="E19" i="3"/>
  <c r="K12" i="3"/>
  <c r="H20" i="3"/>
  <c r="H15" i="3"/>
  <c r="H12" i="3"/>
  <c r="E15" i="3"/>
  <c r="E14" i="3"/>
  <c r="E16" i="3"/>
  <c r="E20" i="3"/>
  <c r="E12" i="3"/>
</calcChain>
</file>

<file path=xl/sharedStrings.xml><?xml version="1.0" encoding="utf-8"?>
<sst xmlns="http://schemas.openxmlformats.org/spreadsheetml/2006/main" count="181" uniqueCount="74">
  <si>
    <t>Capital expenditures, infrastructure assets, by ownership and geography (x 1,000,000) 1</t>
  </si>
  <si>
    <t>Frequency: Annual</t>
  </si>
  <si>
    <t>Table: 34-10-0281-01</t>
  </si>
  <si>
    <t>Release date: 2024-02-27</t>
  </si>
  <si>
    <t>Geography: Canada, Province or territory</t>
  </si>
  <si>
    <t>Ownership</t>
  </si>
  <si>
    <t>All ownerships</t>
  </si>
  <si>
    <t>Public</t>
  </si>
  <si>
    <t>Private</t>
  </si>
  <si>
    <t>Type of asset</t>
  </si>
  <si>
    <t>All Capital expenditures</t>
  </si>
  <si>
    <t>Geography</t>
  </si>
  <si>
    <t>Functions of expenditures</t>
  </si>
  <si>
    <t>Dollars</t>
  </si>
  <si>
    <t>Canada</t>
  </si>
  <si>
    <t>All functions</t>
  </si>
  <si>
    <t>Transport</t>
  </si>
  <si>
    <t>F</t>
  </si>
  <si>
    <t>Housing</t>
  </si>
  <si>
    <t>Education</t>
  </si>
  <si>
    <t>Symbol legend:</t>
  </si>
  <si>
    <t>E</t>
  </si>
  <si>
    <t xml:space="preserve"> use with caution</t>
  </si>
  <si>
    <t xml:space="preserve"> too unreliable to be published</t>
  </si>
  <si>
    <t>A</t>
  </si>
  <si>
    <t xml:space="preserve"> data quality: excellent</t>
  </si>
  <si>
    <t>B</t>
  </si>
  <si>
    <t xml:space="preserve"> data quality: very good</t>
  </si>
  <si>
    <t>C</t>
  </si>
  <si>
    <t xml:space="preserve"> data quality: good</t>
  </si>
  <si>
    <t>D</t>
  </si>
  <si>
    <t xml:space="preserve"> data quality: acceptable</t>
  </si>
  <si>
    <t>Footnotes:</t>
  </si>
  <si>
    <t>Capital expenditures are the gross expenditures on fixed assets during the year, including the purchase of new and used assets, additions to work in progress, and major renovations.  For an more information on the data in this table, see &lt;a href=https://www150.statcan.gc.ca/n1/pub/34-26-0002/342600022020001-eng.htm" rel="external noopener noreferrer" target="_blank"&gt;Sources and Methods: Capital investment in Infrastructure (catalogue 34260002) (opens new window)&lt;/a&gt;."</t>
  </si>
  <si>
    <t>How to cite: Statistics Canada. Table 34-10-0281-01  Capital expenditures, infrastructure assets, by ownership and geography (x 1,000,000)</t>
  </si>
  <si>
    <t>https://www150.statcan.gc.ca/t1/tbl1/en/tv.action?pid=3410028101</t>
  </si>
  <si>
    <t>Community</t>
  </si>
  <si>
    <t>Rec &amp;  Culture</t>
  </si>
  <si>
    <t>Economic affairs</t>
  </si>
  <si>
    <t>Defense &amp; order</t>
  </si>
  <si>
    <t>Health &amp; social</t>
  </si>
  <si>
    <t>Millions of Dollars</t>
  </si>
  <si>
    <t>Billions of Dollars</t>
  </si>
  <si>
    <t>…</t>
  </si>
  <si>
    <t xml:space="preserve">Functions </t>
  </si>
  <si>
    <t>% delta</t>
  </si>
  <si>
    <t>Public only Capital expenditures</t>
  </si>
  <si>
    <t>Newfoundland and Labrador</t>
  </si>
  <si>
    <t>Prince Edward Island</t>
  </si>
  <si>
    <t>Nova Scotia</t>
  </si>
  <si>
    <t>New Brunswick</t>
  </si>
  <si>
    <t>Quebec</t>
  </si>
  <si>
    <t>Ontario</t>
  </si>
  <si>
    <t>Manitoba</t>
  </si>
  <si>
    <t>Saskatchewan</t>
  </si>
  <si>
    <t>Alberta</t>
  </si>
  <si>
    <t>British Columbia</t>
  </si>
  <si>
    <t>Yukon</t>
  </si>
  <si>
    <t>Northwest Territories</t>
  </si>
  <si>
    <t>Nunavut</t>
  </si>
  <si>
    <t>CD</t>
  </si>
  <si>
    <t>NL</t>
  </si>
  <si>
    <t>PI</t>
  </si>
  <si>
    <t>NS</t>
  </si>
  <si>
    <t>NB</t>
  </si>
  <si>
    <t>PQ</t>
  </si>
  <si>
    <t>ON</t>
  </si>
  <si>
    <t>MB</t>
  </si>
  <si>
    <t>SK</t>
  </si>
  <si>
    <t>AB</t>
  </si>
  <si>
    <t>BC</t>
  </si>
  <si>
    <t>YU</t>
  </si>
  <si>
    <t>NT</t>
  </si>
  <si>
    <t>NU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</si>
</sst>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2">
    <xf numFmtId="0" fontId="0" fillId="0" borderId="0" xfId="0"/>
    <xf numFmtId="4" fontId="0" fillId="0" borderId="0" xfId="0" applyNumberFormat="1"/>
    <xf numFmtId="164" fontId="0" fillId="0" borderId="0" xfId="0" applyNumberFormat="1"/>
    <xf numFmtId="165" fontId="0" fillId="0" borderId="0" xfId="0" applyNumberFormat="1"/>
    <xf numFmtId="164" fontId="0" fillId="0" borderId="0" xfId="0" applyNumberFormat="1" applyAlignment="1">
      <alignment horizontal="center"/>
    </xf>
    <xf numFmtId="0" fontId="0" fillId="0" borderId="10" xfId="0" applyBorder="1"/>
    <xf numFmtId="165" fontId="0" fillId="0" borderId="10" xfId="0" applyNumberFormat="1" applyBorder="1" applyAlignment="1">
      <alignment horizontal="right" indent="2"/>
    </xf>
    <xf numFmtId="164" fontId="0" fillId="0" borderId="10" xfId="0" applyNumberFormat="1" applyBorder="1" applyAlignment="1">
      <alignment horizontal="right" indent="2"/>
    </xf>
    <xf numFmtId="0" fontId="16" fillId="0" borderId="10" xfId="0" applyFont="1" applyBorder="1"/>
    <xf numFmtId="0" fontId="16" fillId="0" borderId="10" xfId="0" applyFont="1" applyBorder="1" applyAlignment="1">
      <alignment horizontal="center" vertical="center"/>
    </xf>
    <xf numFmtId="0" fontId="16" fillId="0" borderId="10" xfId="0" applyFont="1" applyBorder="1" applyAlignment="1">
      <alignment horizontal="right" indent="2"/>
    </xf>
    <xf numFmtId="0" fontId="0" fillId="0" borderId="0" xfId="0"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sz="1200" b="1"/>
              <a:t>Capital Expenditures</a:t>
            </a:r>
            <a:r>
              <a:rPr lang="en-CA" sz="1200" b="1" baseline="0"/>
              <a:t> by ownership, Canada</a:t>
            </a:r>
            <a:endParaRPr lang="en-CA" sz="1200" b="1"/>
          </a:p>
        </c:rich>
      </c:tx>
      <c:layout>
        <c:manualLayout>
          <c:xMode val="edge"/>
          <c:yMode val="edge"/>
          <c:x val="0.18403696468760986"/>
          <c:y val="1.8581601946239912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3313670166229222"/>
          <c:y val="9.2758040109192502E-2"/>
          <c:w val="0.84186329833770779"/>
          <c:h val="0.70111932204952143"/>
        </c:manualLayout>
      </c:layout>
      <c:barChart>
        <c:barDir val="col"/>
        <c:grouping val="clustered"/>
        <c:varyColors val="0"/>
        <c:ser>
          <c:idx val="0"/>
          <c:order val="0"/>
          <c:tx>
            <c:strRef>
              <c:f>'3410028101-data'!$H$9</c:f>
              <c:strCache>
                <c:ptCount val="1"/>
                <c:pt idx="0">
                  <c:v>Public</c:v>
                </c:pt>
              </c:strCache>
            </c:strRef>
          </c:tx>
          <c:spPr>
            <a:solidFill>
              <a:schemeClr val="accent1"/>
            </a:solidFill>
            <a:ln>
              <a:noFill/>
            </a:ln>
            <a:effectLst/>
          </c:spPr>
          <c:invertIfNegative val="0"/>
          <c:trendline>
            <c:spPr>
              <a:ln w="19050" cap="rnd">
                <a:solidFill>
                  <a:schemeClr val="accent1"/>
                </a:solidFill>
                <a:prstDash val="sysDot"/>
              </a:ln>
              <a:effectLst/>
            </c:spPr>
            <c:trendlineType val="linear"/>
            <c:dispRSqr val="0"/>
            <c:dispEq val="0"/>
          </c:trendline>
          <c:cat>
            <c:numRef>
              <c:f>'3410028101-data'!$C$11:$G$11</c:f>
              <c:numCache>
                <c:formatCode>General</c:formatCode>
                <c:ptCount val="5"/>
                <c:pt idx="0">
                  <c:v>2018</c:v>
                </c:pt>
                <c:pt idx="1">
                  <c:v>2019</c:v>
                </c:pt>
                <c:pt idx="2">
                  <c:v>2020</c:v>
                </c:pt>
                <c:pt idx="3">
                  <c:v>2021</c:v>
                </c:pt>
                <c:pt idx="4">
                  <c:v>2022</c:v>
                </c:pt>
              </c:numCache>
            </c:numRef>
          </c:cat>
          <c:val>
            <c:numRef>
              <c:f>'3410028101-data'!$H$13:$L$13</c:f>
              <c:numCache>
                <c:formatCode>#,##0.00</c:formatCode>
                <c:ptCount val="5"/>
                <c:pt idx="0">
                  <c:v>85821.8</c:v>
                </c:pt>
                <c:pt idx="1">
                  <c:v>88886.1</c:v>
                </c:pt>
                <c:pt idx="2">
                  <c:v>91800.3</c:v>
                </c:pt>
                <c:pt idx="3">
                  <c:v>97054.2</c:v>
                </c:pt>
                <c:pt idx="4">
                  <c:v>107188.4</c:v>
                </c:pt>
              </c:numCache>
            </c:numRef>
          </c:val>
          <c:extLst>
            <c:ext xmlns:c16="http://schemas.microsoft.com/office/drawing/2014/chart" uri="{C3380CC4-5D6E-409C-BE32-E72D297353CC}">
              <c16:uniqueId val="{00000000-541F-4172-AC28-6AFC72C550D8}"/>
            </c:ext>
          </c:extLst>
        </c:ser>
        <c:ser>
          <c:idx val="1"/>
          <c:order val="1"/>
          <c:tx>
            <c:strRef>
              <c:f>'3410028101-data'!$M$9</c:f>
              <c:strCache>
                <c:ptCount val="1"/>
                <c:pt idx="0">
                  <c:v>Private</c:v>
                </c:pt>
              </c:strCache>
            </c:strRef>
          </c:tx>
          <c:spPr>
            <a:solidFill>
              <a:schemeClr val="accent2"/>
            </a:solidFill>
            <a:ln>
              <a:noFill/>
            </a:ln>
            <a:effectLst/>
          </c:spPr>
          <c:invertIfNegative val="0"/>
          <c:trendline>
            <c:spPr>
              <a:ln w="19050" cap="rnd">
                <a:solidFill>
                  <a:schemeClr val="accent2"/>
                </a:solidFill>
                <a:prstDash val="sysDot"/>
              </a:ln>
              <a:effectLst/>
            </c:spPr>
            <c:trendlineType val="linear"/>
            <c:dispRSqr val="0"/>
            <c:dispEq val="0"/>
          </c:trendline>
          <c:val>
            <c:numRef>
              <c:f>'3410028101-data'!$M$13:$Q$13</c:f>
              <c:numCache>
                <c:formatCode>#,##0.00</c:formatCode>
                <c:ptCount val="5"/>
                <c:pt idx="0">
                  <c:v>32755.8</c:v>
                </c:pt>
                <c:pt idx="1">
                  <c:v>40325.9</c:v>
                </c:pt>
                <c:pt idx="2">
                  <c:v>38620.300000000003</c:v>
                </c:pt>
                <c:pt idx="3">
                  <c:v>41341.300000000003</c:v>
                </c:pt>
                <c:pt idx="4">
                  <c:v>46724.6</c:v>
                </c:pt>
              </c:numCache>
            </c:numRef>
          </c:val>
          <c:extLst>
            <c:ext xmlns:c16="http://schemas.microsoft.com/office/drawing/2014/chart" uri="{C3380CC4-5D6E-409C-BE32-E72D297353CC}">
              <c16:uniqueId val="{00000001-541F-4172-AC28-6AFC72C550D8}"/>
            </c:ext>
          </c:extLst>
        </c:ser>
        <c:dLbls>
          <c:showLegendKey val="0"/>
          <c:showVal val="0"/>
          <c:showCatName val="0"/>
          <c:showSerName val="0"/>
          <c:showPercent val="0"/>
          <c:showBubbleSize val="0"/>
        </c:dLbls>
        <c:gapWidth val="150"/>
        <c:axId val="462348224"/>
        <c:axId val="462347264"/>
      </c:barChart>
      <c:lineChart>
        <c:grouping val="standard"/>
        <c:varyColors val="0"/>
        <c:ser>
          <c:idx val="2"/>
          <c:order val="2"/>
          <c:tx>
            <c:strRef>
              <c:f>'3410028101-data'!$C$9</c:f>
              <c:strCache>
                <c:ptCount val="1"/>
                <c:pt idx="0">
                  <c:v>All ownerships</c:v>
                </c:pt>
              </c:strCache>
            </c:strRef>
          </c:tx>
          <c:spPr>
            <a:ln w="28575" cap="rnd">
              <a:solidFill>
                <a:schemeClr val="accent3"/>
              </a:solidFill>
              <a:round/>
            </a:ln>
            <a:effectLst/>
          </c:spPr>
          <c:marker>
            <c:symbol val="none"/>
          </c:marker>
          <c:val>
            <c:numRef>
              <c:f>'3410028101-data'!$C$13:$G$13</c:f>
              <c:numCache>
                <c:formatCode>#,##0.00</c:formatCode>
                <c:ptCount val="5"/>
                <c:pt idx="0">
                  <c:v>118577.60000000001</c:v>
                </c:pt>
                <c:pt idx="1">
                  <c:v>129212</c:v>
                </c:pt>
                <c:pt idx="2">
                  <c:v>130420.6</c:v>
                </c:pt>
                <c:pt idx="3">
                  <c:v>138395.5</c:v>
                </c:pt>
                <c:pt idx="4">
                  <c:v>153913</c:v>
                </c:pt>
              </c:numCache>
            </c:numRef>
          </c:val>
          <c:smooth val="0"/>
          <c:extLst>
            <c:ext xmlns:c16="http://schemas.microsoft.com/office/drawing/2014/chart" uri="{C3380CC4-5D6E-409C-BE32-E72D297353CC}">
              <c16:uniqueId val="{00000002-541F-4172-AC28-6AFC72C550D8}"/>
            </c:ext>
          </c:extLst>
        </c:ser>
        <c:dLbls>
          <c:showLegendKey val="0"/>
          <c:showVal val="0"/>
          <c:showCatName val="0"/>
          <c:showSerName val="0"/>
          <c:showPercent val="0"/>
          <c:showBubbleSize val="0"/>
        </c:dLbls>
        <c:marker val="1"/>
        <c:smooth val="0"/>
        <c:axId val="462348224"/>
        <c:axId val="462347264"/>
      </c:lineChart>
      <c:catAx>
        <c:axId val="4623482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crossAx val="462347264"/>
        <c:crosses val="autoZero"/>
        <c:auto val="1"/>
        <c:lblAlgn val="ctr"/>
        <c:lblOffset val="100"/>
        <c:noMultiLvlLbl val="0"/>
      </c:catAx>
      <c:valAx>
        <c:axId val="462347264"/>
        <c:scaling>
          <c:orientation val="minMax"/>
        </c:scaling>
        <c:delete val="0"/>
        <c:axPos val="l"/>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crossAx val="462348224"/>
        <c:crosses val="autoZero"/>
        <c:crossBetween val="between"/>
        <c:dispUnits>
          <c:builtInUnit val="thousands"/>
          <c:dispUnitsLbl>
            <c:tx>
              <c:rich>
                <a:bodyPr rot="-54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r>
                    <a:rPr lang="en-US" sz="800"/>
                    <a:t>Billions</a:t>
                  </a:r>
                </a:p>
              </c:rich>
            </c:tx>
            <c:spPr>
              <a:noFill/>
              <a:ln>
                <a:noFill/>
              </a:ln>
              <a:effectLst/>
            </c:spPr>
            <c:txPr>
              <a:bodyPr rot="-54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dispUnitsLbl>
        </c:dispUnits>
      </c:valAx>
      <c:spPr>
        <a:noFill/>
        <a:ln>
          <a:noFill/>
        </a:ln>
        <a:effectLst/>
      </c:spPr>
    </c:plotArea>
    <c:legend>
      <c:legendPos val="b"/>
      <c:layout>
        <c:manualLayout>
          <c:xMode val="edge"/>
          <c:yMode val="edge"/>
          <c:x val="5.2791529826969261E-2"/>
          <c:y val="0.85385826114978414"/>
          <c:w val="0.89999984613433393"/>
          <c:h val="6.7169930578696191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legend>
    <c:plotVisOnly val="1"/>
    <c:dispBlanksAs val="zero"/>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3</xdr:col>
      <xdr:colOff>558165</xdr:colOff>
      <xdr:row>5</xdr:row>
      <xdr:rowOff>79375</xdr:rowOff>
    </xdr:from>
    <xdr:to>
      <xdr:col>11</xdr:col>
      <xdr:colOff>253365</xdr:colOff>
      <xdr:row>20</xdr:row>
      <xdr:rowOff>59055</xdr:rowOff>
    </xdr:to>
    <xdr:graphicFrame macro="">
      <xdr:nvGraphicFramePr>
        <xdr:cNvPr id="2" name="Chart 1">
          <a:extLst>
            <a:ext uri="{FF2B5EF4-FFF2-40B4-BE49-F238E27FC236}">
              <a16:creationId xmlns:a16="http://schemas.microsoft.com/office/drawing/2014/main" id="{DE6421EA-0C74-2C3F-1472-FF946339D15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0.01633</cdr:x>
      <cdr:y>0.93548</cdr:y>
    </cdr:from>
    <cdr:to>
      <cdr:x>0.36683</cdr:x>
      <cdr:y>1</cdr:y>
    </cdr:to>
    <cdr:sp macro="" textlink="">
      <cdr:nvSpPr>
        <cdr:cNvPr id="2" name="TextBox 1">
          <a:extLst xmlns:a="http://schemas.openxmlformats.org/drawingml/2006/main">
            <a:ext uri="{FF2B5EF4-FFF2-40B4-BE49-F238E27FC236}">
              <a16:creationId xmlns:a16="http://schemas.microsoft.com/office/drawing/2014/main" id="{5B913BBB-0C0B-944D-B201-EBD62E1DBA60}"/>
            </a:ext>
          </a:extLst>
        </cdr:cNvPr>
        <cdr:cNvSpPr txBox="1"/>
      </cdr:nvSpPr>
      <cdr:spPr>
        <a:xfrm xmlns:a="http://schemas.openxmlformats.org/drawingml/2006/main">
          <a:off x="74295" y="2557498"/>
          <a:ext cx="1594556" cy="176389"/>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600"/>
            <a:t>Source: Statistics Canada Table 34-19-9281-01</a:t>
          </a:r>
        </a:p>
      </cdr:txBody>
    </cdr:sp>
  </cdr:relSizeAnchor>
</c:userShape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40"/>
  <sheetViews>
    <sheetView workbookViewId="0">
      <selection activeCell="O21" sqref="O21"/>
    </sheetView>
  </sheetViews>
  <sheetFormatPr defaultRowHeight="14.4" x14ac:dyDescent="0.3"/>
  <cols>
    <col min="2" max="2" width="25.77734375" customWidth="1"/>
    <col min="3" max="3" width="13.88671875" customWidth="1"/>
    <col min="6" max="7" width="10.109375" bestFit="1" customWidth="1"/>
    <col min="12" max="12" width="10.109375" bestFit="1" customWidth="1"/>
  </cols>
  <sheetData>
    <row r="1" spans="1:17" x14ac:dyDescent="0.3">
      <c r="A1" t="s">
        <v>0</v>
      </c>
    </row>
    <row r="2" spans="1:17" x14ac:dyDescent="0.3">
      <c r="A2" t="s">
        <v>1</v>
      </c>
    </row>
    <row r="3" spans="1:17" x14ac:dyDescent="0.3">
      <c r="A3" t="s">
        <v>2</v>
      </c>
    </row>
    <row r="4" spans="1:17" x14ac:dyDescent="0.3">
      <c r="A4" t="s">
        <v>3</v>
      </c>
    </row>
    <row r="5" spans="1:17" x14ac:dyDescent="0.3">
      <c r="A5" t="s">
        <v>4</v>
      </c>
    </row>
    <row r="9" spans="1:17" x14ac:dyDescent="0.3">
      <c r="B9" t="s">
        <v>5</v>
      </c>
      <c r="C9" t="s">
        <v>6</v>
      </c>
      <c r="H9" t="s">
        <v>7</v>
      </c>
      <c r="M9" t="s">
        <v>8</v>
      </c>
    </row>
    <row r="10" spans="1:17" x14ac:dyDescent="0.3">
      <c r="B10" t="s">
        <v>9</v>
      </c>
      <c r="C10" t="s">
        <v>10</v>
      </c>
      <c r="H10" t="s">
        <v>10</v>
      </c>
      <c r="M10" t="s">
        <v>10</v>
      </c>
    </row>
    <row r="11" spans="1:17" x14ac:dyDescent="0.3">
      <c r="A11" t="s">
        <v>11</v>
      </c>
      <c r="B11" t="s">
        <v>12</v>
      </c>
      <c r="C11">
        <v>2018</v>
      </c>
      <c r="D11">
        <v>2019</v>
      </c>
      <c r="E11">
        <v>2020</v>
      </c>
      <c r="F11">
        <v>2021</v>
      </c>
      <c r="G11">
        <v>2022</v>
      </c>
      <c r="H11">
        <v>2018</v>
      </c>
      <c r="I11">
        <v>2019</v>
      </c>
      <c r="J11">
        <v>2020</v>
      </c>
      <c r="K11">
        <v>2021</v>
      </c>
      <c r="L11">
        <v>2022</v>
      </c>
      <c r="M11">
        <v>2018</v>
      </c>
      <c r="N11">
        <v>2019</v>
      </c>
      <c r="O11">
        <v>2020</v>
      </c>
      <c r="P11">
        <v>2021</v>
      </c>
      <c r="Q11">
        <v>2022</v>
      </c>
    </row>
    <row r="12" spans="1:17" x14ac:dyDescent="0.3">
      <c r="C12" t="s">
        <v>41</v>
      </c>
    </row>
    <row r="13" spans="1:17" x14ac:dyDescent="0.3">
      <c r="A13" t="s">
        <v>14</v>
      </c>
      <c r="B13" t="s">
        <v>15</v>
      </c>
      <c r="C13" s="1">
        <v>118577.60000000001</v>
      </c>
      <c r="D13" s="1">
        <v>129212</v>
      </c>
      <c r="E13" s="1">
        <v>130420.6</v>
      </c>
      <c r="F13" s="1">
        <v>138395.5</v>
      </c>
      <c r="G13" s="1">
        <v>153913</v>
      </c>
      <c r="H13" s="1">
        <v>85821.8</v>
      </c>
      <c r="I13" s="1">
        <v>88886.1</v>
      </c>
      <c r="J13" s="1">
        <v>91800.3</v>
      </c>
      <c r="K13" s="1">
        <v>97054.2</v>
      </c>
      <c r="L13" s="1">
        <v>107188.4</v>
      </c>
      <c r="M13" s="1">
        <v>32755.8</v>
      </c>
      <c r="N13" s="1">
        <v>40325.9</v>
      </c>
      <c r="O13" s="1">
        <v>38620.300000000003</v>
      </c>
      <c r="P13" s="1">
        <v>41341.300000000003</v>
      </c>
      <c r="Q13" s="1">
        <v>46724.6</v>
      </c>
    </row>
    <row r="14" spans="1:17" x14ac:dyDescent="0.3">
      <c r="B14" t="s">
        <v>16</v>
      </c>
      <c r="C14" s="1">
        <v>44554.3</v>
      </c>
      <c r="D14" s="1">
        <v>49810.7</v>
      </c>
      <c r="E14" s="1">
        <v>49916.4</v>
      </c>
      <c r="F14" s="1">
        <v>51945.9</v>
      </c>
      <c r="G14" s="1">
        <v>58841.9</v>
      </c>
      <c r="H14" s="1">
        <v>30310.5</v>
      </c>
      <c r="I14" s="1">
        <v>32769.599999999999</v>
      </c>
      <c r="J14" s="1">
        <v>34601.4</v>
      </c>
      <c r="K14" s="1">
        <v>36634.300000000003</v>
      </c>
      <c r="L14" s="1">
        <v>42156.1</v>
      </c>
      <c r="M14" s="1">
        <v>14243.8</v>
      </c>
      <c r="N14" s="1">
        <v>17041.099999999999</v>
      </c>
      <c r="O14" s="1">
        <v>15315</v>
      </c>
      <c r="P14" s="1">
        <v>15311.7</v>
      </c>
      <c r="Q14" t="s">
        <v>17</v>
      </c>
    </row>
    <row r="15" spans="1:17" x14ac:dyDescent="0.3">
      <c r="B15" t="s">
        <v>36</v>
      </c>
      <c r="C15" s="1">
        <v>10248.9</v>
      </c>
      <c r="D15" s="1">
        <v>11004.8</v>
      </c>
      <c r="E15" s="1">
        <v>11021.1</v>
      </c>
      <c r="F15" s="1">
        <v>10934.4</v>
      </c>
      <c r="G15" s="1">
        <v>11620.2</v>
      </c>
      <c r="H15" s="1">
        <v>9274.4</v>
      </c>
      <c r="I15" s="1">
        <v>10121.299999999999</v>
      </c>
      <c r="J15" s="1">
        <v>10123.700000000001</v>
      </c>
      <c r="K15" s="1">
        <v>9953.7999999999993</v>
      </c>
      <c r="L15" s="1">
        <v>10648.1</v>
      </c>
      <c r="M15">
        <v>974.8</v>
      </c>
      <c r="N15">
        <v>883.6</v>
      </c>
      <c r="O15">
        <v>897.4</v>
      </c>
      <c r="P15">
        <v>980.5</v>
      </c>
      <c r="Q15">
        <v>972.1</v>
      </c>
    </row>
    <row r="16" spans="1:17" x14ac:dyDescent="0.3">
      <c r="B16" t="s">
        <v>18</v>
      </c>
      <c r="C16" s="1">
        <v>2560.6</v>
      </c>
      <c r="D16" s="1">
        <v>2226.3000000000002</v>
      </c>
      <c r="E16" s="1">
        <v>2566.9</v>
      </c>
      <c r="F16" s="1">
        <v>2681.1</v>
      </c>
      <c r="G16" s="1">
        <v>2738.4</v>
      </c>
      <c r="H16" s="1">
        <v>2153.3000000000002</v>
      </c>
      <c r="I16" s="1">
        <v>1988.1</v>
      </c>
      <c r="J16" s="1">
        <v>2250</v>
      </c>
      <c r="K16" s="1">
        <v>2362.4</v>
      </c>
      <c r="L16" s="1">
        <v>2302.6999999999998</v>
      </c>
      <c r="M16">
        <v>407.6</v>
      </c>
      <c r="N16" t="s">
        <v>17</v>
      </c>
      <c r="O16">
        <v>316.89999999999998</v>
      </c>
      <c r="P16" t="s">
        <v>17</v>
      </c>
      <c r="Q16">
        <v>435.7</v>
      </c>
    </row>
    <row r="17" spans="1:17" x14ac:dyDescent="0.3">
      <c r="B17" t="s">
        <v>37</v>
      </c>
      <c r="C17" s="1">
        <v>4336.1000000000004</v>
      </c>
      <c r="D17" s="1">
        <v>3600.8</v>
      </c>
      <c r="E17" s="1">
        <v>3615.6</v>
      </c>
      <c r="F17" s="1">
        <v>3654.6</v>
      </c>
      <c r="G17" s="1">
        <v>4006.4</v>
      </c>
      <c r="H17" s="1">
        <v>4336.1000000000004</v>
      </c>
      <c r="I17" s="1">
        <v>3593.5</v>
      </c>
      <c r="J17" s="1">
        <v>3427</v>
      </c>
      <c r="K17" s="1">
        <v>3647.4</v>
      </c>
      <c r="L17" s="1">
        <v>4006.1</v>
      </c>
      <c r="M17">
        <v>0</v>
      </c>
      <c r="N17">
        <v>7.3</v>
      </c>
      <c r="O17" t="s">
        <v>17</v>
      </c>
      <c r="P17" t="s">
        <v>17</v>
      </c>
      <c r="Q17" t="s">
        <v>17</v>
      </c>
    </row>
    <row r="18" spans="1:17" x14ac:dyDescent="0.3">
      <c r="B18" t="s">
        <v>38</v>
      </c>
      <c r="C18" s="1">
        <v>33327.699999999997</v>
      </c>
      <c r="D18" s="1">
        <v>37825.1</v>
      </c>
      <c r="E18" s="1">
        <v>36826.300000000003</v>
      </c>
      <c r="F18" s="1">
        <v>40013.699999999997</v>
      </c>
      <c r="G18" s="1">
        <v>43852.4</v>
      </c>
      <c r="H18" s="1">
        <v>16204.2</v>
      </c>
      <c r="I18" s="1">
        <v>17473.5</v>
      </c>
      <c r="J18" s="1">
        <v>16959.599999999999</v>
      </c>
      <c r="K18" s="1">
        <v>17756.900000000001</v>
      </c>
      <c r="L18" s="1">
        <v>18686.400000000001</v>
      </c>
      <c r="M18" s="1">
        <v>17123.7</v>
      </c>
      <c r="N18" s="1">
        <v>20351.599999999999</v>
      </c>
      <c r="O18" s="1">
        <v>19866.7</v>
      </c>
      <c r="P18" s="1">
        <v>22256.7</v>
      </c>
      <c r="Q18" s="1">
        <v>25166</v>
      </c>
    </row>
    <row r="19" spans="1:17" x14ac:dyDescent="0.3">
      <c r="B19" t="s">
        <v>39</v>
      </c>
      <c r="C19" s="1">
        <v>3055.8</v>
      </c>
      <c r="D19" s="1">
        <v>3216.2</v>
      </c>
      <c r="E19" s="1">
        <v>3188</v>
      </c>
      <c r="F19" s="1">
        <v>3575.7</v>
      </c>
      <c r="G19" s="1">
        <v>3961.2</v>
      </c>
      <c r="H19" s="1">
        <v>3055.8</v>
      </c>
      <c r="I19" s="1">
        <v>3216.2</v>
      </c>
      <c r="J19" s="1">
        <v>3188</v>
      </c>
      <c r="K19" s="1">
        <v>3575.7</v>
      </c>
      <c r="L19" s="1">
        <v>3961.2</v>
      </c>
      <c r="M19">
        <v>0</v>
      </c>
      <c r="N19" t="s">
        <v>17</v>
      </c>
      <c r="O19">
        <v>0</v>
      </c>
      <c r="P19">
        <v>0</v>
      </c>
      <c r="Q19">
        <v>0</v>
      </c>
    </row>
    <row r="20" spans="1:17" x14ac:dyDescent="0.3">
      <c r="B20" t="s">
        <v>40</v>
      </c>
      <c r="C20" s="1">
        <v>8182</v>
      </c>
      <c r="D20" s="1">
        <v>10816.1</v>
      </c>
      <c r="E20" s="1">
        <v>12662.9</v>
      </c>
      <c r="F20" s="1">
        <v>13008.5</v>
      </c>
      <c r="G20" s="1">
        <v>15648.6</v>
      </c>
      <c r="H20" s="1">
        <v>8175.9</v>
      </c>
      <c r="I20" s="1">
        <v>9013.6</v>
      </c>
      <c r="J20" s="1">
        <v>10628.1</v>
      </c>
      <c r="K20" s="1">
        <v>10622.6</v>
      </c>
      <c r="L20" s="1">
        <v>12269</v>
      </c>
      <c r="M20">
        <v>6.2</v>
      </c>
      <c r="N20" s="1">
        <v>1802.5</v>
      </c>
      <c r="O20" t="s">
        <v>17</v>
      </c>
      <c r="P20" t="s">
        <v>17</v>
      </c>
      <c r="Q20" s="1">
        <v>3379.6</v>
      </c>
    </row>
    <row r="21" spans="1:17" x14ac:dyDescent="0.3">
      <c r="B21" t="s">
        <v>19</v>
      </c>
      <c r="C21" s="1">
        <v>12311.9</v>
      </c>
      <c r="D21" s="1">
        <v>10525.9</v>
      </c>
      <c r="E21" s="1">
        <v>10224.4</v>
      </c>
      <c r="F21" s="1">
        <v>12399</v>
      </c>
      <c r="G21" s="1">
        <v>13127.4</v>
      </c>
      <c r="H21" s="1">
        <v>12311.9</v>
      </c>
      <c r="I21" s="1">
        <v>10525.9</v>
      </c>
      <c r="J21" s="1">
        <v>10224.4</v>
      </c>
      <c r="K21" s="1">
        <v>12318.5</v>
      </c>
      <c r="L21" s="1">
        <v>13042.2</v>
      </c>
      <c r="M21">
        <v>0</v>
      </c>
      <c r="N21" t="s">
        <v>17</v>
      </c>
      <c r="O21">
        <v>0</v>
      </c>
      <c r="P21">
        <v>80.599999999999994</v>
      </c>
      <c r="Q21">
        <v>85.3</v>
      </c>
    </row>
    <row r="23" spans="1:17" x14ac:dyDescent="0.3">
      <c r="A23" t="s">
        <v>20</v>
      </c>
    </row>
    <row r="24" spans="1:17" x14ac:dyDescent="0.3">
      <c r="A24" t="s">
        <v>21</v>
      </c>
      <c r="B24" t="s">
        <v>22</v>
      </c>
    </row>
    <row r="25" spans="1:17" x14ac:dyDescent="0.3">
      <c r="A25" t="s">
        <v>17</v>
      </c>
      <c r="B25" t="s">
        <v>23</v>
      </c>
    </row>
    <row r="26" spans="1:17" x14ac:dyDescent="0.3">
      <c r="A26" t="s">
        <v>24</v>
      </c>
      <c r="B26" t="s">
        <v>25</v>
      </c>
    </row>
    <row r="27" spans="1:17" x14ac:dyDescent="0.3">
      <c r="A27" t="s">
        <v>26</v>
      </c>
      <c r="B27" t="s">
        <v>27</v>
      </c>
    </row>
    <row r="28" spans="1:17" x14ac:dyDescent="0.3">
      <c r="A28" t="s">
        <v>28</v>
      </c>
      <c r="B28" t="s">
        <v>29</v>
      </c>
    </row>
    <row r="29" spans="1:17" x14ac:dyDescent="0.3">
      <c r="A29" t="s">
        <v>30</v>
      </c>
      <c r="B29" t="s">
        <v>31</v>
      </c>
    </row>
    <row r="34" spans="1:2" x14ac:dyDescent="0.3">
      <c r="A34" t="s">
        <v>32</v>
      </c>
    </row>
    <row r="35" spans="1:2" x14ac:dyDescent="0.3">
      <c r="A35">
        <v>1</v>
      </c>
      <c r="B35" t="s">
        <v>33</v>
      </c>
    </row>
    <row r="39" spans="1:2" x14ac:dyDescent="0.3">
      <c r="A39" t="s">
        <v>34</v>
      </c>
    </row>
    <row r="40" spans="1:2" x14ac:dyDescent="0.3">
      <c r="A40" t="s">
        <v>35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9C35D-18CE-4558-BB05-54582B20C35A}">
  <dimension ref="A1:O44"/>
  <sheetViews>
    <sheetView tabSelected="1" topLeftCell="A10" workbookViewId="0">
      <selection activeCell="I21" sqref="I21"/>
    </sheetView>
  </sheetViews>
  <sheetFormatPr defaultRowHeight="14.4" x14ac:dyDescent="0.3"/>
  <sheetData>
    <row r="1" spans="1:14" x14ac:dyDescent="0.3">
      <c r="A1" t="s">
        <v>0</v>
      </c>
    </row>
    <row r="2" spans="1:14" x14ac:dyDescent="0.3">
      <c r="A2" t="s">
        <v>1</v>
      </c>
    </row>
    <row r="3" spans="1:14" x14ac:dyDescent="0.3">
      <c r="A3" t="s">
        <v>2</v>
      </c>
    </row>
    <row r="4" spans="1:14" x14ac:dyDescent="0.3">
      <c r="A4" t="s">
        <v>3</v>
      </c>
    </row>
    <row r="5" spans="1:14" x14ac:dyDescent="0.3">
      <c r="A5" t="s">
        <v>4</v>
      </c>
    </row>
    <row r="9" spans="1:14" x14ac:dyDescent="0.3">
      <c r="A9" t="s">
        <v>5</v>
      </c>
      <c r="B9" t="s">
        <v>6</v>
      </c>
    </row>
    <row r="10" spans="1:14" x14ac:dyDescent="0.3">
      <c r="A10" t="s">
        <v>12</v>
      </c>
      <c r="B10" t="s">
        <v>15</v>
      </c>
    </row>
    <row r="11" spans="1:14" x14ac:dyDescent="0.3">
      <c r="A11" t="s">
        <v>9</v>
      </c>
      <c r="B11" t="s">
        <v>10</v>
      </c>
    </row>
    <row r="12" spans="1:14" x14ac:dyDescent="0.3">
      <c r="A12" t="s">
        <v>11</v>
      </c>
      <c r="B12">
        <v>2018</v>
      </c>
      <c r="C12">
        <v>2019</v>
      </c>
      <c r="D12">
        <v>2020</v>
      </c>
      <c r="E12">
        <v>2021</v>
      </c>
      <c r="F12">
        <v>2022</v>
      </c>
      <c r="I12">
        <v>2018</v>
      </c>
      <c r="J12">
        <v>2019</v>
      </c>
      <c r="K12">
        <v>2020</v>
      </c>
      <c r="L12">
        <v>2021</v>
      </c>
      <c r="M12">
        <v>2022</v>
      </c>
    </row>
    <row r="13" spans="1:14" x14ac:dyDescent="0.3">
      <c r="B13" t="s">
        <v>13</v>
      </c>
    </row>
    <row r="14" spans="1:14" x14ac:dyDescent="0.3">
      <c r="A14" t="s">
        <v>14</v>
      </c>
      <c r="B14" s="1">
        <v>118577.60000000001</v>
      </c>
      <c r="C14" s="1">
        <v>129212</v>
      </c>
      <c r="D14" s="1">
        <v>130420.6</v>
      </c>
      <c r="E14" s="1">
        <v>138395.5</v>
      </c>
      <c r="F14" s="1">
        <v>153913</v>
      </c>
      <c r="H14" t="s">
        <v>60</v>
      </c>
      <c r="J14" s="2">
        <f>C14/B14-1</f>
        <v>8.9683043003062846E-2</v>
      </c>
      <c r="K14" s="2">
        <f t="shared" ref="K14:M27" si="0">D14/C14-1</f>
        <v>9.3536204067734552E-3</v>
      </c>
      <c r="L14" s="2">
        <f t="shared" si="0"/>
        <v>6.1147548776803617E-2</v>
      </c>
      <c r="M14" s="2">
        <f t="shared" si="0"/>
        <v>0.11212431040026583</v>
      </c>
      <c r="N14" s="2">
        <f>F14/B14-1</f>
        <v>0.2979938875470578</v>
      </c>
    </row>
    <row r="15" spans="1:14" x14ac:dyDescent="0.3">
      <c r="A15" t="s">
        <v>47</v>
      </c>
      <c r="B15" s="1">
        <v>2570.1</v>
      </c>
      <c r="C15" s="1">
        <v>2726.2</v>
      </c>
      <c r="D15" s="1">
        <v>2131.6</v>
      </c>
      <c r="E15" s="1">
        <v>2061.3000000000002</v>
      </c>
      <c r="F15" s="1">
        <v>1546.6</v>
      </c>
      <c r="H15" t="s">
        <v>61</v>
      </c>
      <c r="J15" s="2">
        <f t="shared" ref="J15:J27" si="1">C15/B15-1</f>
        <v>6.0736936305980205E-2</v>
      </c>
      <c r="K15" s="2">
        <f t="shared" si="0"/>
        <v>-0.21810578827672211</v>
      </c>
      <c r="L15" s="2">
        <f t="shared" si="0"/>
        <v>-3.297992118596349E-2</v>
      </c>
      <c r="M15" s="2">
        <f t="shared" si="0"/>
        <v>-0.24969679328579064</v>
      </c>
      <c r="N15" s="2">
        <f t="shared" ref="N15:N27" si="2">F15/B15-1</f>
        <v>-0.39823353176919185</v>
      </c>
    </row>
    <row r="16" spans="1:14" x14ac:dyDescent="0.3">
      <c r="A16" t="s">
        <v>48</v>
      </c>
      <c r="B16">
        <v>281.7</v>
      </c>
      <c r="C16">
        <v>283.60000000000002</v>
      </c>
      <c r="D16">
        <v>395.6</v>
      </c>
      <c r="E16">
        <v>476.5</v>
      </c>
      <c r="F16">
        <v>517.5</v>
      </c>
      <c r="H16" t="s">
        <v>62</v>
      </c>
      <c r="J16" s="2">
        <f t="shared" si="1"/>
        <v>6.7447639332625098E-3</v>
      </c>
      <c r="K16" s="2">
        <f t="shared" si="0"/>
        <v>0.39492242595204519</v>
      </c>
      <c r="L16" s="2">
        <f t="shared" si="0"/>
        <v>0.20449949443882698</v>
      </c>
      <c r="M16" s="2">
        <f t="shared" si="0"/>
        <v>8.6044071353620133E-2</v>
      </c>
      <c r="N16" s="2">
        <f t="shared" si="2"/>
        <v>0.83706070287539935</v>
      </c>
    </row>
    <row r="17" spans="1:14" x14ac:dyDescent="0.3">
      <c r="A17" t="s">
        <v>49</v>
      </c>
      <c r="B17" s="1">
        <v>2008.8</v>
      </c>
      <c r="C17" s="1">
        <v>2238.5</v>
      </c>
      <c r="D17" s="1">
        <v>2625.1</v>
      </c>
      <c r="E17" s="1">
        <v>2479.9</v>
      </c>
      <c r="F17" s="1">
        <v>3257.8</v>
      </c>
      <c r="H17" t="s">
        <v>63</v>
      </c>
      <c r="J17" s="2">
        <f t="shared" si="1"/>
        <v>0.11434687375547603</v>
      </c>
      <c r="K17" s="2">
        <f t="shared" si="0"/>
        <v>0.17270493634130002</v>
      </c>
      <c r="L17" s="2">
        <f t="shared" si="0"/>
        <v>-5.5312178583672988E-2</v>
      </c>
      <c r="M17" s="2">
        <f t="shared" si="0"/>
        <v>0.31368200330658502</v>
      </c>
      <c r="N17" s="2">
        <f t="shared" si="2"/>
        <v>0.62176423735563535</v>
      </c>
    </row>
    <row r="18" spans="1:14" x14ac:dyDescent="0.3">
      <c r="A18" t="s">
        <v>50</v>
      </c>
      <c r="B18" s="1">
        <v>2035</v>
      </c>
      <c r="C18" s="1">
        <v>1883.2</v>
      </c>
      <c r="D18" s="1">
        <v>1957.9</v>
      </c>
      <c r="E18" s="1">
        <v>2010.1</v>
      </c>
      <c r="F18" s="1">
        <v>2650.4</v>
      </c>
      <c r="H18" t="s">
        <v>64</v>
      </c>
      <c r="J18" s="2">
        <f t="shared" si="1"/>
        <v>-7.459459459459461E-2</v>
      </c>
      <c r="K18" s="2">
        <f t="shared" si="0"/>
        <v>3.966652506372137E-2</v>
      </c>
      <c r="L18" s="2">
        <f t="shared" si="0"/>
        <v>2.6661218652638041E-2</v>
      </c>
      <c r="M18" s="2">
        <f t="shared" si="0"/>
        <v>0.31854136610118911</v>
      </c>
      <c r="N18" s="2">
        <f t="shared" si="2"/>
        <v>0.30240786240786255</v>
      </c>
    </row>
    <row r="19" spans="1:14" x14ac:dyDescent="0.3">
      <c r="A19" t="s">
        <v>51</v>
      </c>
      <c r="B19" s="1">
        <v>25124.3</v>
      </c>
      <c r="C19" s="1">
        <v>26459.4</v>
      </c>
      <c r="D19" s="1">
        <v>25826.7</v>
      </c>
      <c r="E19" s="1">
        <v>29224.7</v>
      </c>
      <c r="F19" s="1">
        <v>29894.9</v>
      </c>
      <c r="H19" t="s">
        <v>65</v>
      </c>
      <c r="J19" s="2">
        <f t="shared" si="1"/>
        <v>5.3139788969245094E-2</v>
      </c>
      <c r="K19" s="2">
        <f t="shared" si="0"/>
        <v>-2.3912106850495496E-2</v>
      </c>
      <c r="L19" s="2">
        <f t="shared" si="0"/>
        <v>0.13156926746351649</v>
      </c>
      <c r="M19" s="2">
        <f t="shared" si="0"/>
        <v>2.2932656280475028E-2</v>
      </c>
      <c r="N19" s="2">
        <f t="shared" si="2"/>
        <v>0.18987991705241547</v>
      </c>
    </row>
    <row r="20" spans="1:14" x14ac:dyDescent="0.3">
      <c r="A20" t="s">
        <v>52</v>
      </c>
      <c r="B20" s="1">
        <v>42796.800000000003</v>
      </c>
      <c r="C20" s="1">
        <v>44643.199999999997</v>
      </c>
      <c r="D20" s="1">
        <v>44870.2</v>
      </c>
      <c r="E20" s="1">
        <v>47957.599999999999</v>
      </c>
      <c r="F20" s="1">
        <v>49585.1</v>
      </c>
      <c r="H20" t="s">
        <v>66</v>
      </c>
      <c r="J20" s="2">
        <f t="shared" si="1"/>
        <v>4.3143412591595487E-2</v>
      </c>
      <c r="K20" s="2">
        <f t="shared" si="0"/>
        <v>5.0847609490358714E-3</v>
      </c>
      <c r="L20" s="2">
        <f t="shared" si="0"/>
        <v>6.8807359895877385E-2</v>
      </c>
      <c r="M20" s="2">
        <f t="shared" si="0"/>
        <v>3.3936227000517016E-2</v>
      </c>
      <c r="N20" s="2">
        <f t="shared" si="2"/>
        <v>0.15861699940182428</v>
      </c>
    </row>
    <row r="21" spans="1:14" x14ac:dyDescent="0.3">
      <c r="A21" t="s">
        <v>53</v>
      </c>
      <c r="B21" s="1">
        <v>4795.7</v>
      </c>
      <c r="C21" s="1">
        <v>4698.6000000000004</v>
      </c>
      <c r="D21" s="1">
        <v>4138.8999999999996</v>
      </c>
      <c r="E21" s="1">
        <v>3704.8</v>
      </c>
      <c r="F21" s="1">
        <v>3675.9</v>
      </c>
      <c r="H21" t="s">
        <v>67</v>
      </c>
      <c r="J21" s="2">
        <f t="shared" si="1"/>
        <v>-2.0247304877285766E-2</v>
      </c>
      <c r="K21" s="2">
        <f t="shared" si="0"/>
        <v>-0.11912058911165047</v>
      </c>
      <c r="L21" s="2">
        <f t="shared" si="0"/>
        <v>-0.10488293991157061</v>
      </c>
      <c r="M21" s="2">
        <f t="shared" si="0"/>
        <v>-7.8006909954653203E-3</v>
      </c>
      <c r="N21" s="2">
        <f t="shared" si="2"/>
        <v>-0.23350084450653708</v>
      </c>
    </row>
    <row r="22" spans="1:14" x14ac:dyDescent="0.3">
      <c r="A22" t="s">
        <v>54</v>
      </c>
      <c r="B22" s="1">
        <v>4807.3999999999996</v>
      </c>
      <c r="C22" s="1">
        <v>4465</v>
      </c>
      <c r="D22" s="1">
        <v>4177.3</v>
      </c>
      <c r="E22" s="1">
        <v>4241</v>
      </c>
      <c r="F22" s="1">
        <v>4345.6000000000004</v>
      </c>
      <c r="H22" t="s">
        <v>68</v>
      </c>
      <c r="J22" s="2">
        <f t="shared" si="1"/>
        <v>-7.122353039064766E-2</v>
      </c>
      <c r="K22" s="2">
        <f t="shared" si="0"/>
        <v>-6.4434490481522944E-2</v>
      </c>
      <c r="L22" s="2">
        <f t="shared" si="0"/>
        <v>1.5249084336772523E-2</v>
      </c>
      <c r="M22" s="2">
        <f t="shared" si="0"/>
        <v>2.4663994340957451E-2</v>
      </c>
      <c r="N22" s="2">
        <f t="shared" si="2"/>
        <v>-9.6060240462619961E-2</v>
      </c>
    </row>
    <row r="23" spans="1:14" x14ac:dyDescent="0.3">
      <c r="A23" t="s">
        <v>55</v>
      </c>
      <c r="B23" s="1">
        <v>19065.8</v>
      </c>
      <c r="C23" s="1">
        <v>20006.099999999999</v>
      </c>
      <c r="D23" s="1">
        <v>20315.5</v>
      </c>
      <c r="E23" s="1">
        <v>20523.5</v>
      </c>
      <c r="F23" s="1">
        <v>25124.7</v>
      </c>
      <c r="H23" t="s">
        <v>69</v>
      </c>
      <c r="J23" s="2">
        <f t="shared" si="1"/>
        <v>4.9318675324402816E-2</v>
      </c>
      <c r="K23" s="2">
        <f t="shared" si="0"/>
        <v>1.5465283088658133E-2</v>
      </c>
      <c r="L23" s="2">
        <f t="shared" si="0"/>
        <v>1.023848785410153E-2</v>
      </c>
      <c r="M23" s="2">
        <f t="shared" si="0"/>
        <v>0.22419178015445707</v>
      </c>
      <c r="N23" s="2">
        <f t="shared" si="2"/>
        <v>0.3177889204754063</v>
      </c>
    </row>
    <row r="24" spans="1:14" x14ac:dyDescent="0.3">
      <c r="A24" t="s">
        <v>56</v>
      </c>
      <c r="B24" s="1">
        <v>14054.9</v>
      </c>
      <c r="C24" s="1">
        <v>20786</v>
      </c>
      <c r="D24" s="1">
        <v>23205.599999999999</v>
      </c>
      <c r="E24" s="1">
        <v>24752.1</v>
      </c>
      <c r="F24" s="1">
        <v>32010.9</v>
      </c>
      <c r="H24" t="s">
        <v>70</v>
      </c>
      <c r="J24" s="2">
        <f t="shared" si="1"/>
        <v>0.47891482685753717</v>
      </c>
      <c r="K24" s="2">
        <f t="shared" si="0"/>
        <v>0.11640527277975554</v>
      </c>
      <c r="L24" s="2">
        <f t="shared" si="0"/>
        <v>6.6643396421553369E-2</v>
      </c>
      <c r="M24" s="2">
        <f t="shared" si="0"/>
        <v>0.29325996582108194</v>
      </c>
      <c r="N24" s="2">
        <f t="shared" si="2"/>
        <v>1.2775615621598164</v>
      </c>
    </row>
    <row r="25" spans="1:14" x14ac:dyDescent="0.3">
      <c r="A25" t="s">
        <v>57</v>
      </c>
      <c r="B25">
        <v>183</v>
      </c>
      <c r="C25">
        <v>285.7</v>
      </c>
      <c r="D25">
        <v>230.1</v>
      </c>
      <c r="E25">
        <v>261.39999999999998</v>
      </c>
      <c r="F25">
        <v>520.70000000000005</v>
      </c>
      <c r="H25" t="s">
        <v>71</v>
      </c>
      <c r="J25" s="2">
        <f t="shared" si="1"/>
        <v>0.56120218579234971</v>
      </c>
      <c r="K25" s="2">
        <f t="shared" si="0"/>
        <v>-0.1946097304865243</v>
      </c>
      <c r="L25" s="2">
        <f t="shared" si="0"/>
        <v>0.13602781399391572</v>
      </c>
      <c r="M25" s="2">
        <f t="shared" si="0"/>
        <v>0.99196633511859256</v>
      </c>
      <c r="N25" s="2">
        <f t="shared" si="2"/>
        <v>1.8453551912568309</v>
      </c>
    </row>
    <row r="26" spans="1:14" x14ac:dyDescent="0.3">
      <c r="A26" t="s">
        <v>58</v>
      </c>
      <c r="B26">
        <v>465.7</v>
      </c>
      <c r="C26">
        <v>357.3</v>
      </c>
      <c r="D26">
        <v>307.60000000000002</v>
      </c>
      <c r="E26">
        <v>384.8</v>
      </c>
      <c r="F26">
        <v>559.70000000000005</v>
      </c>
      <c r="H26" t="s">
        <v>72</v>
      </c>
      <c r="J26" s="2">
        <f t="shared" si="1"/>
        <v>-0.23276787631522433</v>
      </c>
      <c r="K26" s="2">
        <f t="shared" si="0"/>
        <v>-0.13909879652952695</v>
      </c>
      <c r="L26" s="2">
        <f t="shared" si="0"/>
        <v>0.25097529258777618</v>
      </c>
      <c r="M26" s="2">
        <f t="shared" si="0"/>
        <v>0.45452182952182962</v>
      </c>
      <c r="N26" s="2">
        <f t="shared" si="2"/>
        <v>0.20184668241357118</v>
      </c>
    </row>
    <row r="27" spans="1:14" x14ac:dyDescent="0.3">
      <c r="A27" t="s">
        <v>59</v>
      </c>
      <c r="B27">
        <v>388.4</v>
      </c>
      <c r="C27">
        <v>379.2</v>
      </c>
      <c r="D27">
        <v>238.5</v>
      </c>
      <c r="E27">
        <v>317.8</v>
      </c>
      <c r="F27">
        <v>223.1</v>
      </c>
      <c r="H27" t="s">
        <v>73</v>
      </c>
      <c r="J27" s="2">
        <f t="shared" si="1"/>
        <v>-2.3686920700308978E-2</v>
      </c>
      <c r="K27" s="2">
        <f t="shared" si="0"/>
        <v>-0.37104430379746833</v>
      </c>
      <c r="L27" s="2">
        <f t="shared" si="0"/>
        <v>0.33249475890985325</v>
      </c>
      <c r="M27" s="2">
        <f t="shared" si="0"/>
        <v>-0.29798615481434865</v>
      </c>
      <c r="N27" s="2">
        <f t="shared" si="2"/>
        <v>-0.42559217301750774</v>
      </c>
    </row>
    <row r="29" spans="1:14" x14ac:dyDescent="0.3">
      <c r="A29" t="s">
        <v>20</v>
      </c>
    </row>
    <row r="30" spans="1:14" x14ac:dyDescent="0.3">
      <c r="A30" t="s">
        <v>21</v>
      </c>
      <c r="B30" t="s">
        <v>22</v>
      </c>
    </row>
    <row r="31" spans="1:14" x14ac:dyDescent="0.3">
      <c r="A31" t="s">
        <v>24</v>
      </c>
      <c r="B31" t="s">
        <v>25</v>
      </c>
    </row>
    <row r="32" spans="1:14" x14ac:dyDescent="0.3">
      <c r="A32" t="s">
        <v>26</v>
      </c>
      <c r="B32" t="s">
        <v>27</v>
      </c>
    </row>
    <row r="33" spans="1:15" x14ac:dyDescent="0.3">
      <c r="A33" t="s">
        <v>28</v>
      </c>
      <c r="B33" t="s">
        <v>29</v>
      </c>
    </row>
    <row r="38" spans="1:15" x14ac:dyDescent="0.3">
      <c r="A38" t="s">
        <v>32</v>
      </c>
    </row>
    <row r="39" spans="1:15" x14ac:dyDescent="0.3">
      <c r="A39">
        <v>1</v>
      </c>
      <c r="H39" s="11" t="s">
        <v>33</v>
      </c>
      <c r="I39" s="11"/>
      <c r="J39" s="11"/>
      <c r="K39" s="11"/>
      <c r="L39" s="11"/>
      <c r="M39" s="11"/>
      <c r="N39" s="11"/>
      <c r="O39" s="11"/>
    </row>
    <row r="40" spans="1:15" x14ac:dyDescent="0.3">
      <c r="H40" s="11"/>
      <c r="I40" s="11"/>
      <c r="J40" s="11"/>
      <c r="K40" s="11"/>
      <c r="L40" s="11"/>
      <c r="M40" s="11"/>
      <c r="N40" s="11"/>
      <c r="O40" s="11"/>
    </row>
    <row r="41" spans="1:15" x14ac:dyDescent="0.3">
      <c r="H41" s="11"/>
      <c r="I41" s="11"/>
      <c r="J41" s="11"/>
      <c r="K41" s="11"/>
      <c r="L41" s="11"/>
      <c r="M41" s="11"/>
      <c r="N41" s="11"/>
      <c r="O41" s="11"/>
    </row>
    <row r="42" spans="1:15" x14ac:dyDescent="0.3">
      <c r="H42" s="11"/>
      <c r="I42" s="11"/>
      <c r="J42" s="11"/>
      <c r="K42" s="11"/>
      <c r="L42" s="11"/>
      <c r="M42" s="11"/>
      <c r="N42" s="11"/>
      <c r="O42" s="11"/>
    </row>
    <row r="43" spans="1:15" x14ac:dyDescent="0.3">
      <c r="A43" t="s">
        <v>34</v>
      </c>
    </row>
    <row r="44" spans="1:15" x14ac:dyDescent="0.3">
      <c r="A44" t="s">
        <v>35</v>
      </c>
    </row>
  </sheetData>
  <mergeCells count="1">
    <mergeCell ref="H39:O4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490DD9-E490-42E8-BAAD-70885B151E51}">
  <dimension ref="A1"/>
  <sheetViews>
    <sheetView workbookViewId="0"/>
  </sheetViews>
  <sheetFormatPr defaultRowHeight="14.4" x14ac:dyDescent="0.3"/>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5D0F1-3E3F-49AD-90DD-C823ED134402}">
  <dimension ref="D1:D5"/>
  <sheetViews>
    <sheetView zoomScale="90" zoomScaleNormal="90" workbookViewId="0">
      <selection activeCell="M13" sqref="M13"/>
    </sheetView>
  </sheetViews>
  <sheetFormatPr defaultRowHeight="14.4" x14ac:dyDescent="0.3"/>
  <sheetData>
    <row r="1" spans="4:4" x14ac:dyDescent="0.3">
      <c r="D1" t="s">
        <v>0</v>
      </c>
    </row>
    <row r="2" spans="4:4" x14ac:dyDescent="0.3">
      <c r="D2" t="s">
        <v>1</v>
      </c>
    </row>
    <row r="3" spans="4:4" x14ac:dyDescent="0.3">
      <c r="D3" t="s">
        <v>2</v>
      </c>
    </row>
    <row r="4" spans="4:4" x14ac:dyDescent="0.3">
      <c r="D4" t="s">
        <v>3</v>
      </c>
    </row>
    <row r="5" spans="4:4" x14ac:dyDescent="0.3">
      <c r="D5" t="s">
        <v>4</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76786B-597F-4897-B729-FF5C40573F06}">
  <dimension ref="A1:K39"/>
  <sheetViews>
    <sheetView topLeftCell="B8" workbookViewId="0">
      <selection activeCell="L23" sqref="L23"/>
    </sheetView>
  </sheetViews>
  <sheetFormatPr defaultRowHeight="14.4" x14ac:dyDescent="0.3"/>
  <cols>
    <col min="2" max="2" width="17.33203125" customWidth="1"/>
    <col min="3" max="3" width="13.88671875" customWidth="1"/>
    <col min="4" max="4" width="10.109375" bestFit="1" customWidth="1"/>
    <col min="5" max="5" width="10.109375" customWidth="1"/>
    <col min="7" max="7" width="10.109375" bestFit="1" customWidth="1"/>
    <col min="8" max="8" width="10.109375" customWidth="1"/>
    <col min="11" max="11" width="10" bestFit="1" customWidth="1"/>
  </cols>
  <sheetData>
    <row r="1" spans="1:11" x14ac:dyDescent="0.3">
      <c r="A1" t="s">
        <v>0</v>
      </c>
    </row>
    <row r="2" spans="1:11" x14ac:dyDescent="0.3">
      <c r="A2" t="s">
        <v>1</v>
      </c>
    </row>
    <row r="3" spans="1:11" x14ac:dyDescent="0.3">
      <c r="A3" t="s">
        <v>2</v>
      </c>
    </row>
    <row r="4" spans="1:11" x14ac:dyDescent="0.3">
      <c r="A4" t="s">
        <v>3</v>
      </c>
    </row>
    <row r="5" spans="1:11" x14ac:dyDescent="0.3">
      <c r="A5" t="s">
        <v>4</v>
      </c>
    </row>
    <row r="7" spans="1:11" x14ac:dyDescent="0.3">
      <c r="B7" t="s">
        <v>42</v>
      </c>
    </row>
    <row r="9" spans="1:11" x14ac:dyDescent="0.3">
      <c r="B9" t="s">
        <v>5</v>
      </c>
      <c r="C9" t="s">
        <v>6</v>
      </c>
      <c r="F9" t="s">
        <v>7</v>
      </c>
      <c r="I9" t="s">
        <v>8</v>
      </c>
    </row>
    <row r="10" spans="1:11" x14ac:dyDescent="0.3">
      <c r="B10" s="8" t="s">
        <v>9</v>
      </c>
      <c r="C10" s="9" t="s">
        <v>10</v>
      </c>
      <c r="D10" s="9"/>
      <c r="E10" s="9"/>
      <c r="F10" s="9" t="s">
        <v>46</v>
      </c>
      <c r="G10" s="9"/>
      <c r="H10" s="9"/>
      <c r="I10" t="s">
        <v>10</v>
      </c>
    </row>
    <row r="11" spans="1:11" x14ac:dyDescent="0.3">
      <c r="A11" t="s">
        <v>11</v>
      </c>
      <c r="B11" s="8" t="s">
        <v>44</v>
      </c>
      <c r="C11" s="10">
        <v>2018</v>
      </c>
      <c r="D11" s="10">
        <v>2022</v>
      </c>
      <c r="E11" s="10" t="s">
        <v>45</v>
      </c>
      <c r="F11" s="10">
        <v>2018</v>
      </c>
      <c r="G11" s="10">
        <v>2022</v>
      </c>
      <c r="H11" s="10" t="s">
        <v>45</v>
      </c>
      <c r="I11">
        <v>2018</v>
      </c>
      <c r="J11">
        <v>2022</v>
      </c>
    </row>
    <row r="12" spans="1:11" x14ac:dyDescent="0.3">
      <c r="A12" t="s">
        <v>14</v>
      </c>
      <c r="B12" s="5" t="s">
        <v>15</v>
      </c>
      <c r="C12" s="6">
        <f>'3410028101-data'!C13/1000</f>
        <v>118.5776</v>
      </c>
      <c r="D12" s="6">
        <f>'3410028101-data'!G13/1000</f>
        <v>153.91300000000001</v>
      </c>
      <c r="E12" s="7">
        <f>D12/C12-1</f>
        <v>0.2979938875470578</v>
      </c>
      <c r="F12" s="6">
        <f>'3410028101-data'!H13/1000</f>
        <v>85.821799999999996</v>
      </c>
      <c r="G12" s="6">
        <f>'3410028101-data'!L13/1000</f>
        <v>107.18839999999999</v>
      </c>
      <c r="H12" s="7">
        <f>G12/F12-1</f>
        <v>0.24896471525882702</v>
      </c>
      <c r="I12" s="3">
        <f>'3410028101-data'!M13/1000</f>
        <v>32.755800000000001</v>
      </c>
      <c r="J12" s="3">
        <f>'3410028101-data'!Q13/1000</f>
        <v>46.724599999999995</v>
      </c>
      <c r="K12" s="2">
        <f>J12/I12-1</f>
        <v>0.42645271982366473</v>
      </c>
    </row>
    <row r="13" spans="1:11" x14ac:dyDescent="0.3">
      <c r="B13" s="5" t="s">
        <v>16</v>
      </c>
      <c r="C13" s="6">
        <f>'3410028101-data'!C14/1000</f>
        <v>44.554300000000005</v>
      </c>
      <c r="D13" s="6">
        <f>'3410028101-data'!G14/1000</f>
        <v>58.841900000000003</v>
      </c>
      <c r="E13" s="7">
        <f t="shared" ref="E13:E20" si="0">D13/C13-1</f>
        <v>0.32067836325562293</v>
      </c>
      <c r="F13" s="6">
        <f>'3410028101-data'!H14/1000</f>
        <v>30.310500000000001</v>
      </c>
      <c r="G13" s="6">
        <f>'3410028101-data'!L14/1000</f>
        <v>42.156099999999995</v>
      </c>
      <c r="H13" s="7">
        <f t="shared" ref="H13:H20" si="1">G13/F13-1</f>
        <v>0.39080846571320138</v>
      </c>
      <c r="I13" s="4" t="s">
        <v>43</v>
      </c>
      <c r="J13" s="4" t="s">
        <v>43</v>
      </c>
      <c r="K13" s="4" t="s">
        <v>43</v>
      </c>
    </row>
    <row r="14" spans="1:11" x14ac:dyDescent="0.3">
      <c r="B14" s="5" t="s">
        <v>36</v>
      </c>
      <c r="C14" s="6">
        <f>'3410028101-data'!C15/1000</f>
        <v>10.248899999999999</v>
      </c>
      <c r="D14" s="6">
        <f>'3410028101-data'!G15/1000</f>
        <v>11.620200000000001</v>
      </c>
      <c r="E14" s="7">
        <f t="shared" si="0"/>
        <v>0.13379972484852054</v>
      </c>
      <c r="F14" s="6">
        <f>'3410028101-data'!H15/1000</f>
        <v>9.2744</v>
      </c>
      <c r="G14" s="6">
        <f>'3410028101-data'!L15/1000</f>
        <v>10.648100000000001</v>
      </c>
      <c r="H14" s="7">
        <f t="shared" si="1"/>
        <v>0.1481173984300872</v>
      </c>
      <c r="I14" s="4" t="s">
        <v>43</v>
      </c>
      <c r="J14" s="4" t="s">
        <v>43</v>
      </c>
      <c r="K14" s="4" t="s">
        <v>43</v>
      </c>
    </row>
    <row r="15" spans="1:11" x14ac:dyDescent="0.3">
      <c r="B15" s="5" t="s">
        <v>18</v>
      </c>
      <c r="C15" s="6">
        <f>'3410028101-data'!C16/1000</f>
        <v>2.5606</v>
      </c>
      <c r="D15" s="6">
        <f>'3410028101-data'!G16/1000</f>
        <v>2.7383999999999999</v>
      </c>
      <c r="E15" s="7">
        <f t="shared" si="0"/>
        <v>6.9436850738108236E-2</v>
      </c>
      <c r="F15" s="6">
        <f>'3410028101-data'!H16/1000</f>
        <v>2.1533000000000002</v>
      </c>
      <c r="G15" s="6">
        <f>'3410028101-data'!L16/1000</f>
        <v>2.3026999999999997</v>
      </c>
      <c r="H15" s="7">
        <f t="shared" si="1"/>
        <v>6.9381878976454425E-2</v>
      </c>
      <c r="I15" s="4" t="s">
        <v>43</v>
      </c>
      <c r="J15" s="4" t="s">
        <v>43</v>
      </c>
      <c r="K15" s="4" t="s">
        <v>43</v>
      </c>
    </row>
    <row r="16" spans="1:11" x14ac:dyDescent="0.3">
      <c r="B16" s="5" t="s">
        <v>37</v>
      </c>
      <c r="C16" s="6">
        <f>'3410028101-data'!C17/1000</f>
        <v>4.3361000000000001</v>
      </c>
      <c r="D16" s="6">
        <f>'3410028101-data'!G17/1000</f>
        <v>4.0064000000000002</v>
      </c>
      <c r="E16" s="7">
        <f t="shared" si="0"/>
        <v>-7.6036069278844987E-2</v>
      </c>
      <c r="F16" s="6">
        <f>'3410028101-data'!H17/1000</f>
        <v>4.3361000000000001</v>
      </c>
      <c r="G16" s="6">
        <f>'3410028101-data'!L17/1000</f>
        <v>4.0061</v>
      </c>
      <c r="H16" s="7">
        <f t="shared" si="1"/>
        <v>-7.6105255875095201E-2</v>
      </c>
      <c r="I16" s="4" t="s">
        <v>43</v>
      </c>
      <c r="J16" s="4" t="s">
        <v>43</v>
      </c>
      <c r="K16" s="4" t="s">
        <v>43</v>
      </c>
    </row>
    <row r="17" spans="1:11" x14ac:dyDescent="0.3">
      <c r="B17" s="5" t="s">
        <v>38</v>
      </c>
      <c r="C17" s="6">
        <f>'3410028101-data'!C18/1000</f>
        <v>33.3277</v>
      </c>
      <c r="D17" s="6">
        <f>'3410028101-data'!G18/1000</f>
        <v>43.852400000000003</v>
      </c>
      <c r="E17" s="7">
        <f t="shared" si="0"/>
        <v>0.3157943692484031</v>
      </c>
      <c r="F17" s="6">
        <f>'3410028101-data'!H18/1000</f>
        <v>16.2042</v>
      </c>
      <c r="G17" s="6">
        <f>'3410028101-data'!L18/1000</f>
        <v>18.686400000000003</v>
      </c>
      <c r="H17" s="7">
        <f t="shared" si="1"/>
        <v>0.15318250823860491</v>
      </c>
      <c r="I17" s="4" t="s">
        <v>43</v>
      </c>
      <c r="J17" s="4" t="s">
        <v>43</v>
      </c>
      <c r="K17" s="4" t="s">
        <v>43</v>
      </c>
    </row>
    <row r="18" spans="1:11" x14ac:dyDescent="0.3">
      <c r="B18" s="5" t="s">
        <v>39</v>
      </c>
      <c r="C18" s="6">
        <f>'3410028101-data'!C19/1000</f>
        <v>3.0558000000000001</v>
      </c>
      <c r="D18" s="6">
        <f>'3410028101-data'!G19/1000</f>
        <v>3.9611999999999998</v>
      </c>
      <c r="E18" s="7">
        <f t="shared" si="0"/>
        <v>0.29628902415079517</v>
      </c>
      <c r="F18" s="6">
        <f>'3410028101-data'!H19/1000</f>
        <v>3.0558000000000001</v>
      </c>
      <c r="G18" s="6">
        <f>'3410028101-data'!L19/1000</f>
        <v>3.9611999999999998</v>
      </c>
      <c r="H18" s="7">
        <f t="shared" si="1"/>
        <v>0.29628902415079517</v>
      </c>
      <c r="I18" s="4" t="s">
        <v>43</v>
      </c>
      <c r="J18" s="4" t="s">
        <v>43</v>
      </c>
      <c r="K18" s="4" t="s">
        <v>43</v>
      </c>
    </row>
    <row r="19" spans="1:11" x14ac:dyDescent="0.3">
      <c r="B19" s="5" t="s">
        <v>40</v>
      </c>
      <c r="C19" s="6">
        <f>'3410028101-data'!C20/1000</f>
        <v>8.1820000000000004</v>
      </c>
      <c r="D19" s="6">
        <f>'3410028101-data'!G20/1000</f>
        <v>15.6486</v>
      </c>
      <c r="E19" s="7">
        <f t="shared" si="0"/>
        <v>0.91256416524077233</v>
      </c>
      <c r="F19" s="6">
        <f>'3410028101-data'!H20/1000</f>
        <v>8.1759000000000004</v>
      </c>
      <c r="G19" s="6">
        <f>'3410028101-data'!L20/1000</f>
        <v>12.269</v>
      </c>
      <c r="H19" s="7">
        <f t="shared" si="1"/>
        <v>0.50062990007216324</v>
      </c>
      <c r="I19" s="4" t="s">
        <v>43</v>
      </c>
      <c r="J19" s="4" t="s">
        <v>43</v>
      </c>
      <c r="K19" s="4" t="s">
        <v>43</v>
      </c>
    </row>
    <row r="20" spans="1:11" x14ac:dyDescent="0.3">
      <c r="B20" s="5" t="s">
        <v>19</v>
      </c>
      <c r="C20" s="6">
        <f>'3410028101-data'!C21/1000</f>
        <v>12.3119</v>
      </c>
      <c r="D20" s="6">
        <f>'3410028101-data'!G21/1000</f>
        <v>13.1274</v>
      </c>
      <c r="E20" s="7">
        <f t="shared" si="0"/>
        <v>6.6236730317822623E-2</v>
      </c>
      <c r="F20" s="6">
        <f>'3410028101-data'!H21/1000</f>
        <v>12.3119</v>
      </c>
      <c r="G20" s="6">
        <f>'3410028101-data'!L21/1000</f>
        <v>13.042200000000001</v>
      </c>
      <c r="H20" s="7">
        <f t="shared" si="1"/>
        <v>5.9316596138695221E-2</v>
      </c>
      <c r="I20" s="4" t="s">
        <v>43</v>
      </c>
      <c r="J20" s="4" t="s">
        <v>43</v>
      </c>
      <c r="K20" s="4" t="s">
        <v>43</v>
      </c>
    </row>
    <row r="22" spans="1:11" x14ac:dyDescent="0.3">
      <c r="A22" t="s">
        <v>20</v>
      </c>
    </row>
    <row r="23" spans="1:11" x14ac:dyDescent="0.3">
      <c r="A23" t="s">
        <v>21</v>
      </c>
      <c r="B23" t="s">
        <v>22</v>
      </c>
    </row>
    <row r="24" spans="1:11" x14ac:dyDescent="0.3">
      <c r="A24" t="s">
        <v>17</v>
      </c>
      <c r="B24" t="s">
        <v>23</v>
      </c>
    </row>
    <row r="25" spans="1:11" x14ac:dyDescent="0.3">
      <c r="A25" t="s">
        <v>24</v>
      </c>
      <c r="B25" t="s">
        <v>25</v>
      </c>
    </row>
    <row r="26" spans="1:11" x14ac:dyDescent="0.3">
      <c r="A26" t="s">
        <v>26</v>
      </c>
      <c r="B26" t="s">
        <v>27</v>
      </c>
    </row>
    <row r="27" spans="1:11" x14ac:dyDescent="0.3">
      <c r="A27" t="s">
        <v>28</v>
      </c>
      <c r="B27" t="s">
        <v>29</v>
      </c>
    </row>
    <row r="28" spans="1:11" x14ac:dyDescent="0.3">
      <c r="A28" t="s">
        <v>30</v>
      </c>
      <c r="B28" t="s">
        <v>31</v>
      </c>
    </row>
    <row r="33" spans="1:2" x14ac:dyDescent="0.3">
      <c r="A33" t="s">
        <v>32</v>
      </c>
    </row>
    <row r="34" spans="1:2" x14ac:dyDescent="0.3">
      <c r="A34">
        <v>1</v>
      </c>
      <c r="B34" t="s">
        <v>33</v>
      </c>
    </row>
    <row r="38" spans="1:2" x14ac:dyDescent="0.3">
      <c r="A38" t="s">
        <v>34</v>
      </c>
    </row>
    <row r="39" spans="1:2" x14ac:dyDescent="0.3">
      <c r="A39" t="s">
        <v>35</v>
      </c>
    </row>
  </sheetData>
  <mergeCells count="2">
    <mergeCell ref="C10:E10"/>
    <mergeCell ref="F10:H1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3410028101-data</vt:lpstr>
      <vt:lpstr>By Jurisdiction</vt:lpstr>
      <vt:lpstr>Sheet3</vt:lpstr>
      <vt:lpstr>Fig 1</vt:lpstr>
      <vt:lpstr>Summary Table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Laurie Gravelines</cp:lastModifiedBy>
  <dcterms:created xsi:type="dcterms:W3CDTF">2024-03-01T19:37:37Z</dcterms:created>
  <dcterms:modified xsi:type="dcterms:W3CDTF">2024-03-01T23:41:03Z</dcterms:modified>
</cp:coreProperties>
</file>