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ml.chartshapes+xml"/>
  <Override PartName="/xl/drawings/drawing6.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7.xml" ContentType="application/vnd.openxmlformats-officedocument.drawingml.chartshapes+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ml.chartshapes+xml"/>
  <Override PartName="/xl/drawings/drawing10.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1.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2.xml" ContentType="application/vnd.openxmlformats-officedocument.drawingml.chartshapes+xml"/>
  <Override PartName="/xl/drawings/drawing13.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4.xml" ContentType="application/vnd.openxmlformats-officedocument.drawingml.chartshapes+xml"/>
  <Override PartName="/xl/drawings/drawing15.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6.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425"/>
  <workbookPr defaultThemeVersion="202300"/>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14_{765C4E94-813E-44C4-9E19-360A44331496}" xr6:coauthVersionLast="47" xr6:coauthVersionMax="47" xr10:uidLastSave="{00000000-0000-0000-0000-000000000000}"/>
  <bookViews>
    <workbookView xWindow="-19310" yWindow="-110" windowWidth="19420" windowHeight="10300" tabRatio="591" firstSheet="2" activeTab="3"/>
  </bookViews>
  <sheets>
    <sheet name="3610058801-noSymbol (8)" sheetId="1" r:id="rId1"/>
    <sheet name="Summary Findings 1" sheetId="31" r:id="rId2"/>
    <sheet name="LOW" sheetId="22" r:id="rId3"/>
    <sheet name="Saving" sheetId="19" r:id="rId4"/>
    <sheet name="Second" sheetId="26" r:id="rId5"/>
    <sheet name="Third" sheetId="27" r:id="rId6"/>
    <sheet name="Fourth" sheetId="28" r:id="rId7"/>
    <sheet name="Net Inv Income" sheetId="5" r:id="rId8"/>
    <sheet name="Special Compar Findings 2" sheetId="23" r:id="rId9"/>
    <sheet name="Special Findings 1999" sheetId="32" r:id="rId10"/>
    <sheet name="Highest" sheetId="29" r:id="rId11"/>
    <sheet name="Self Employment" sheetId="6" r:id="rId12"/>
    <sheet name="HSE DIS INCOME" sheetId="2" r:id="rId13"/>
    <sheet name="Net Transfers" sheetId="9" r:id="rId14"/>
    <sheet name="Net Investment Income" sheetId="4" r:id="rId15"/>
    <sheet name="Wages and Sal" sheetId="3" r:id="rId16"/>
  </sheets>
  <definedNames>
    <definedName name="_xlnm._FilterDatabase" localSheetId="0" hidden="1">'3610058801-noSymbol (8)'!$A$11:$AA$101</definedName>
  </definedNames>
  <calcPr calcId="0"/>
</workbook>
</file>

<file path=xl/calcChain.xml><?xml version="1.0" encoding="utf-8"?>
<calcChain xmlns="http://schemas.openxmlformats.org/spreadsheetml/2006/main">
  <c r="G28" i="32" l="1"/>
  <c r="H28" i="32"/>
  <c r="I28" i="32"/>
  <c r="J28" i="32"/>
  <c r="G29" i="32"/>
  <c r="H29" i="32"/>
  <c r="I29" i="32"/>
  <c r="J29" i="32"/>
  <c r="G30" i="32"/>
  <c r="H30" i="32"/>
  <c r="I30" i="32"/>
  <c r="J30" i="32"/>
  <c r="G31" i="32"/>
  <c r="H31" i="32"/>
  <c r="I31" i="32"/>
  <c r="J31" i="32"/>
  <c r="G32" i="32"/>
  <c r="H32" i="32"/>
  <c r="I32" i="32"/>
  <c r="J32" i="32"/>
  <c r="F28" i="32"/>
  <c r="F29" i="32"/>
  <c r="F30" i="32"/>
  <c r="F31" i="32"/>
  <c r="F32" i="32"/>
  <c r="F27" i="32"/>
  <c r="J20" i="32"/>
  <c r="J21" i="32"/>
  <c r="J22" i="32"/>
  <c r="J23" i="32"/>
  <c r="J24" i="32"/>
  <c r="J19" i="32"/>
  <c r="I24" i="32"/>
  <c r="I20" i="32"/>
  <c r="I21" i="32"/>
  <c r="I22" i="32"/>
  <c r="I23" i="32"/>
  <c r="I19" i="32"/>
  <c r="H20" i="32"/>
  <c r="H21" i="32"/>
  <c r="H22" i="32"/>
  <c r="H23" i="32"/>
  <c r="H24" i="32"/>
  <c r="H19" i="32"/>
  <c r="G20" i="32"/>
  <c r="G21" i="32"/>
  <c r="G22" i="32"/>
  <c r="G23" i="32"/>
  <c r="G24" i="32"/>
  <c r="G19" i="32"/>
  <c r="F24" i="32"/>
  <c r="F23" i="32"/>
  <c r="F22" i="32"/>
  <c r="F20" i="32"/>
  <c r="F21" i="32"/>
  <c r="F19" i="32"/>
  <c r="H27" i="32"/>
  <c r="G27" i="32"/>
  <c r="AA105" i="31"/>
  <c r="Z105" i="31"/>
  <c r="Y105" i="31"/>
  <c r="X105" i="31"/>
  <c r="W105" i="31"/>
  <c r="V105" i="31"/>
  <c r="U105" i="31"/>
  <c r="T105" i="31"/>
  <c r="S105" i="31"/>
  <c r="R105" i="31"/>
  <c r="Q105" i="31"/>
  <c r="P105" i="31"/>
  <c r="O105" i="31"/>
  <c r="N105" i="31"/>
  <c r="M105" i="31"/>
  <c r="L105" i="31"/>
  <c r="K105" i="31"/>
  <c r="J105" i="31"/>
  <c r="I105" i="31"/>
  <c r="H105" i="31"/>
  <c r="G105" i="31"/>
  <c r="F105" i="31"/>
  <c r="E105" i="31"/>
  <c r="D105" i="31"/>
  <c r="C105" i="31"/>
  <c r="AA104" i="31"/>
  <c r="Z104" i="31"/>
  <c r="Y104" i="31"/>
  <c r="X104" i="31"/>
  <c r="W104" i="31"/>
  <c r="V104" i="31"/>
  <c r="U104" i="31"/>
  <c r="T104" i="31"/>
  <c r="S104" i="31"/>
  <c r="R104" i="31"/>
  <c r="Q104" i="31"/>
  <c r="P104" i="31"/>
  <c r="O104" i="31"/>
  <c r="N104" i="31"/>
  <c r="M104" i="31"/>
  <c r="L104" i="31"/>
  <c r="K104" i="31"/>
  <c r="J104" i="31"/>
  <c r="I104" i="31"/>
  <c r="H104" i="31"/>
  <c r="G104" i="31"/>
  <c r="F104" i="31"/>
  <c r="E104" i="31"/>
  <c r="D104" i="31"/>
  <c r="C104" i="31"/>
  <c r="AA103" i="31"/>
  <c r="Z103" i="31"/>
  <c r="Y103" i="31"/>
  <c r="X103" i="31"/>
  <c r="W103" i="31"/>
  <c r="V103" i="31"/>
  <c r="U103" i="31"/>
  <c r="T103" i="31"/>
  <c r="S103" i="31"/>
  <c r="R103" i="31"/>
  <c r="Q103" i="31"/>
  <c r="P103" i="31"/>
  <c r="O103" i="31"/>
  <c r="N103" i="31"/>
  <c r="M103" i="31"/>
  <c r="L103" i="31"/>
  <c r="K103" i="31"/>
  <c r="J103" i="31"/>
  <c r="I103" i="31"/>
  <c r="H103" i="31"/>
  <c r="G103" i="31"/>
  <c r="F103" i="31"/>
  <c r="E103" i="31"/>
  <c r="D103" i="31"/>
  <c r="C103" i="31"/>
  <c r="AA102" i="31"/>
  <c r="Z102" i="31"/>
  <c r="Y102" i="31"/>
  <c r="X102" i="31"/>
  <c r="W102" i="31"/>
  <c r="V102" i="31"/>
  <c r="U102" i="31"/>
  <c r="T102" i="31"/>
  <c r="S102" i="31"/>
  <c r="R102" i="31"/>
  <c r="Q102" i="31"/>
  <c r="P102" i="31"/>
  <c r="O102" i="31"/>
  <c r="N102" i="31"/>
  <c r="M102" i="31"/>
  <c r="L102" i="31"/>
  <c r="K102" i="31"/>
  <c r="J102" i="31"/>
  <c r="I102" i="31"/>
  <c r="H102" i="31"/>
  <c r="G102" i="31"/>
  <c r="F102" i="31"/>
  <c r="E102" i="31"/>
  <c r="D102" i="31"/>
  <c r="C102" i="31"/>
  <c r="AA101" i="31"/>
  <c r="Z101" i="31"/>
  <c r="Y101" i="31"/>
  <c r="X101" i="31"/>
  <c r="W101" i="31"/>
  <c r="V101" i="31"/>
  <c r="U101" i="31"/>
  <c r="T101" i="31"/>
  <c r="S101" i="31"/>
  <c r="R101" i="31"/>
  <c r="Q101" i="31"/>
  <c r="P101" i="31"/>
  <c r="O101" i="31"/>
  <c r="N101" i="31"/>
  <c r="M101" i="31"/>
  <c r="L101" i="31"/>
  <c r="K101" i="31"/>
  <c r="J101" i="31"/>
  <c r="I101" i="31"/>
  <c r="H101" i="31"/>
  <c r="G101" i="31"/>
  <c r="F101" i="31"/>
  <c r="E101" i="31"/>
  <c r="D101" i="31"/>
  <c r="C101" i="31"/>
  <c r="AA100" i="31"/>
  <c r="Z100" i="31"/>
  <c r="Y100" i="31"/>
  <c r="X100" i="31"/>
  <c r="W100" i="31"/>
  <c r="V100" i="31"/>
  <c r="U100" i="31"/>
  <c r="T100" i="31"/>
  <c r="S100" i="31"/>
  <c r="R100" i="31"/>
  <c r="Q100" i="31"/>
  <c r="P100" i="31"/>
  <c r="O100" i="31"/>
  <c r="N100" i="31"/>
  <c r="M100" i="31"/>
  <c r="L100" i="31"/>
  <c r="K100" i="31"/>
  <c r="J100" i="31"/>
  <c r="I100" i="31"/>
  <c r="H100" i="31"/>
  <c r="G100" i="31"/>
  <c r="F100" i="31"/>
  <c r="E100" i="31"/>
  <c r="D100" i="31"/>
  <c r="C100" i="31"/>
  <c r="AA43" i="31"/>
  <c r="D59" i="31"/>
  <c r="E59" i="31"/>
  <c r="F59" i="31"/>
  <c r="G59" i="31"/>
  <c r="H59" i="31"/>
  <c r="I59" i="31"/>
  <c r="J59" i="31"/>
  <c r="K59" i="31"/>
  <c r="L59" i="31"/>
  <c r="M59" i="31"/>
  <c r="N59" i="31"/>
  <c r="O59" i="31"/>
  <c r="P59" i="31"/>
  <c r="Q59" i="31"/>
  <c r="R59" i="31"/>
  <c r="S59" i="31"/>
  <c r="T59" i="31"/>
  <c r="U59" i="31"/>
  <c r="V59" i="31"/>
  <c r="W59" i="31"/>
  <c r="X59" i="31"/>
  <c r="Y59" i="31"/>
  <c r="Z59" i="31"/>
  <c r="AA59" i="31"/>
  <c r="D60" i="31"/>
  <c r="E60" i="31"/>
  <c r="F60" i="31"/>
  <c r="G60" i="31"/>
  <c r="H60" i="31"/>
  <c r="I60" i="31"/>
  <c r="J60" i="31"/>
  <c r="K60" i="31"/>
  <c r="L60" i="31"/>
  <c r="M60" i="31"/>
  <c r="N60" i="31"/>
  <c r="O60" i="31"/>
  <c r="P60" i="31"/>
  <c r="Q60" i="31"/>
  <c r="R60" i="31"/>
  <c r="S60" i="31"/>
  <c r="T60" i="31"/>
  <c r="U60" i="31"/>
  <c r="V60" i="31"/>
  <c r="W60" i="31"/>
  <c r="X60" i="31"/>
  <c r="Y60" i="31"/>
  <c r="Z60" i="31"/>
  <c r="AA60" i="31"/>
  <c r="D61" i="31"/>
  <c r="E61" i="31"/>
  <c r="F61" i="31"/>
  <c r="G61" i="31"/>
  <c r="H61" i="31"/>
  <c r="I61" i="31"/>
  <c r="J61" i="31"/>
  <c r="K61" i="31"/>
  <c r="L61" i="31"/>
  <c r="M61" i="31"/>
  <c r="N61" i="31"/>
  <c r="O61" i="31"/>
  <c r="P61" i="31"/>
  <c r="Q61" i="31"/>
  <c r="R61" i="31"/>
  <c r="S61" i="31"/>
  <c r="T61" i="31"/>
  <c r="U61" i="31"/>
  <c r="V61" i="31"/>
  <c r="W61" i="31"/>
  <c r="X61" i="31"/>
  <c r="Y61" i="31"/>
  <c r="Z61" i="31"/>
  <c r="AA61" i="31"/>
  <c r="D62" i="31"/>
  <c r="E62" i="31"/>
  <c r="F62" i="31"/>
  <c r="G62" i="31"/>
  <c r="H62" i="31"/>
  <c r="I62" i="31"/>
  <c r="J62" i="31"/>
  <c r="K62" i="31"/>
  <c r="L62" i="31"/>
  <c r="M62" i="31"/>
  <c r="N62" i="31"/>
  <c r="O62" i="31"/>
  <c r="P62" i="31"/>
  <c r="Q62" i="31"/>
  <c r="R62" i="31"/>
  <c r="S62" i="31"/>
  <c r="T62" i="31"/>
  <c r="U62" i="31"/>
  <c r="V62" i="31"/>
  <c r="W62" i="31"/>
  <c r="X62" i="31"/>
  <c r="Y62" i="31"/>
  <c r="Z62" i="31"/>
  <c r="AA62" i="31"/>
  <c r="D63" i="31"/>
  <c r="E63" i="31"/>
  <c r="F63" i="31"/>
  <c r="G63" i="31"/>
  <c r="H63" i="31"/>
  <c r="I63" i="31"/>
  <c r="J63" i="31"/>
  <c r="K63" i="31"/>
  <c r="L63" i="31"/>
  <c r="M63" i="31"/>
  <c r="N63" i="31"/>
  <c r="O63" i="31"/>
  <c r="P63" i="31"/>
  <c r="Q63" i="31"/>
  <c r="R63" i="31"/>
  <c r="S63" i="31"/>
  <c r="T63" i="31"/>
  <c r="U63" i="31"/>
  <c r="V63" i="31"/>
  <c r="W63" i="31"/>
  <c r="X63" i="31"/>
  <c r="Y63" i="31"/>
  <c r="Z63" i="31"/>
  <c r="AA63" i="31"/>
  <c r="D64" i="31"/>
  <c r="E64" i="31"/>
  <c r="F64" i="31"/>
  <c r="G64" i="31"/>
  <c r="H64" i="31"/>
  <c r="I64" i="31"/>
  <c r="J64" i="31"/>
  <c r="K64" i="31"/>
  <c r="L64" i="31"/>
  <c r="M64" i="31"/>
  <c r="N64" i="31"/>
  <c r="O64" i="31"/>
  <c r="P64" i="31"/>
  <c r="Q64" i="31"/>
  <c r="R64" i="31"/>
  <c r="S64" i="31"/>
  <c r="T64" i="31"/>
  <c r="U64" i="31"/>
  <c r="V64" i="31"/>
  <c r="W64" i="31"/>
  <c r="X64" i="31"/>
  <c r="Y64" i="31"/>
  <c r="Z64" i="31"/>
  <c r="AA64" i="31"/>
  <c r="C60" i="31"/>
  <c r="C61" i="31"/>
  <c r="C62" i="31"/>
  <c r="C63" i="31"/>
  <c r="C64" i="31"/>
  <c r="C59" i="31"/>
  <c r="D42" i="31"/>
  <c r="E42" i="31"/>
  <c r="F42" i="31"/>
  <c r="G42" i="31"/>
  <c r="H42" i="31"/>
  <c r="I42" i="31"/>
  <c r="J42" i="31"/>
  <c r="K42" i="31"/>
  <c r="L42" i="31"/>
  <c r="M42" i="31"/>
  <c r="N42" i="31"/>
  <c r="O42" i="31"/>
  <c r="P42" i="31"/>
  <c r="Q42" i="31"/>
  <c r="R42" i="31"/>
  <c r="S42" i="31"/>
  <c r="T42" i="31"/>
  <c r="U42" i="31"/>
  <c r="V42" i="31"/>
  <c r="W42" i="31"/>
  <c r="X42" i="31"/>
  <c r="Y42" i="31"/>
  <c r="Z42" i="31"/>
  <c r="AA42" i="31"/>
  <c r="D43" i="31"/>
  <c r="E43" i="31"/>
  <c r="F43" i="31"/>
  <c r="G43" i="31"/>
  <c r="H43" i="31"/>
  <c r="I43" i="31"/>
  <c r="J43" i="31"/>
  <c r="K43" i="31"/>
  <c r="L43" i="31"/>
  <c r="M43" i="31"/>
  <c r="N43" i="31"/>
  <c r="O43" i="31"/>
  <c r="P43" i="31"/>
  <c r="Q43" i="31"/>
  <c r="R43" i="31"/>
  <c r="S43" i="31"/>
  <c r="T43" i="31"/>
  <c r="U43" i="31"/>
  <c r="V43" i="31"/>
  <c r="W43" i="31"/>
  <c r="X43" i="31"/>
  <c r="Y43" i="31"/>
  <c r="Z43" i="31"/>
  <c r="D44" i="31"/>
  <c r="E44" i="31"/>
  <c r="F44" i="31"/>
  <c r="G44" i="31"/>
  <c r="H44" i="31"/>
  <c r="I44" i="31"/>
  <c r="J44" i="31"/>
  <c r="K44" i="31"/>
  <c r="L44" i="31"/>
  <c r="M44" i="31"/>
  <c r="N44" i="31"/>
  <c r="O44" i="31"/>
  <c r="P44" i="31"/>
  <c r="Q44" i="31"/>
  <c r="R44" i="31"/>
  <c r="S44" i="31"/>
  <c r="T44" i="31"/>
  <c r="U44" i="31"/>
  <c r="V44" i="31"/>
  <c r="W44" i="31"/>
  <c r="X44" i="31"/>
  <c r="Y44" i="31"/>
  <c r="Z44" i="31"/>
  <c r="AA44" i="31"/>
  <c r="D45" i="31"/>
  <c r="E45" i="31"/>
  <c r="F45" i="31"/>
  <c r="G45" i="31"/>
  <c r="H45" i="31"/>
  <c r="I45" i="31"/>
  <c r="J45" i="31"/>
  <c r="K45" i="31"/>
  <c r="L45" i="31"/>
  <c r="M45" i="31"/>
  <c r="N45" i="31"/>
  <c r="O45" i="31"/>
  <c r="P45" i="31"/>
  <c r="Q45" i="31"/>
  <c r="R45" i="31"/>
  <c r="S45" i="31"/>
  <c r="T45" i="31"/>
  <c r="U45" i="31"/>
  <c r="V45" i="31"/>
  <c r="W45" i="31"/>
  <c r="X45" i="31"/>
  <c r="Y45" i="31"/>
  <c r="Z45" i="31"/>
  <c r="AA45" i="31"/>
  <c r="D46" i="31"/>
  <c r="E46" i="31"/>
  <c r="F46" i="31"/>
  <c r="G46" i="31"/>
  <c r="H46" i="31"/>
  <c r="I46" i="31"/>
  <c r="J46" i="31"/>
  <c r="K46" i="31"/>
  <c r="L46" i="31"/>
  <c r="M46" i="31"/>
  <c r="N46" i="31"/>
  <c r="O46" i="31"/>
  <c r="P46" i="31"/>
  <c r="Q46" i="31"/>
  <c r="R46" i="31"/>
  <c r="S46" i="31"/>
  <c r="T46" i="31"/>
  <c r="U46" i="31"/>
  <c r="V46" i="31"/>
  <c r="W46" i="31"/>
  <c r="X46" i="31"/>
  <c r="Y46" i="31"/>
  <c r="Z46" i="31"/>
  <c r="AA46" i="31"/>
  <c r="D47" i="31"/>
  <c r="E47" i="31"/>
  <c r="F47" i="31"/>
  <c r="G47" i="31"/>
  <c r="H47" i="31"/>
  <c r="I47" i="31"/>
  <c r="J47" i="31"/>
  <c r="K47" i="31"/>
  <c r="L47" i="31"/>
  <c r="M47" i="31"/>
  <c r="N47" i="31"/>
  <c r="O47" i="31"/>
  <c r="P47" i="31"/>
  <c r="Q47" i="31"/>
  <c r="R47" i="31"/>
  <c r="S47" i="31"/>
  <c r="T47" i="31"/>
  <c r="U47" i="31"/>
  <c r="V47" i="31"/>
  <c r="W47" i="31"/>
  <c r="X47" i="31"/>
  <c r="Y47" i="31"/>
  <c r="Z47" i="31"/>
  <c r="AA47" i="31"/>
  <c r="C43" i="31"/>
  <c r="C44" i="31"/>
  <c r="C45" i="31"/>
  <c r="C46" i="31"/>
  <c r="C47" i="31"/>
  <c r="C42" i="31"/>
  <c r="C29" i="31"/>
  <c r="G27" i="23"/>
  <c r="H27" i="23"/>
  <c r="I27" i="23"/>
  <c r="J27" i="23"/>
  <c r="G28" i="23"/>
  <c r="H28" i="23"/>
  <c r="I28" i="23"/>
  <c r="J28" i="23"/>
  <c r="G29" i="23"/>
  <c r="H29" i="23"/>
  <c r="I29" i="23"/>
  <c r="J29" i="23"/>
  <c r="G30" i="23"/>
  <c r="H30" i="23"/>
  <c r="I30" i="23"/>
  <c r="J30" i="23"/>
  <c r="G31" i="23"/>
  <c r="H31" i="23"/>
  <c r="I31" i="23"/>
  <c r="J31" i="23"/>
  <c r="G32" i="23"/>
  <c r="H32" i="23"/>
  <c r="I32" i="23"/>
  <c r="J32" i="23"/>
  <c r="F28" i="23"/>
  <c r="F29" i="23"/>
  <c r="F30" i="23"/>
  <c r="F31" i="23"/>
  <c r="F32" i="23"/>
  <c r="F27" i="23"/>
  <c r="AA30" i="29"/>
  <c r="Z30" i="29"/>
  <c r="Y30" i="29"/>
  <c r="X30" i="29"/>
  <c r="W30" i="29"/>
  <c r="V30" i="29"/>
  <c r="U30" i="29"/>
  <c r="T30" i="29"/>
  <c r="S30" i="29"/>
  <c r="R30" i="29"/>
  <c r="Q30" i="29"/>
  <c r="P30" i="29"/>
  <c r="O30" i="29"/>
  <c r="N30" i="29"/>
  <c r="M30" i="29"/>
  <c r="L30" i="29"/>
  <c r="K30" i="29"/>
  <c r="J30" i="29"/>
  <c r="I30" i="29"/>
  <c r="H30" i="29"/>
  <c r="G30" i="29"/>
  <c r="F30" i="29"/>
  <c r="E30" i="29"/>
  <c r="D30" i="29"/>
  <c r="C30" i="29"/>
  <c r="AA29" i="29"/>
  <c r="Z29" i="29"/>
  <c r="Y29" i="29"/>
  <c r="X29" i="29"/>
  <c r="W29" i="29"/>
  <c r="V29" i="29"/>
  <c r="U29" i="29"/>
  <c r="T29" i="29"/>
  <c r="S29" i="29"/>
  <c r="R29" i="29"/>
  <c r="Q29" i="29"/>
  <c r="P29" i="29"/>
  <c r="O29" i="29"/>
  <c r="N29" i="29"/>
  <c r="M29" i="29"/>
  <c r="L29" i="29"/>
  <c r="K29" i="29"/>
  <c r="J29" i="29"/>
  <c r="I29" i="29"/>
  <c r="H29" i="29"/>
  <c r="G29" i="29"/>
  <c r="F29" i="29"/>
  <c r="E29" i="29"/>
  <c r="D29" i="29"/>
  <c r="C29" i="29"/>
  <c r="AA28" i="29"/>
  <c r="Z28" i="29"/>
  <c r="Y28" i="29"/>
  <c r="X28" i="29"/>
  <c r="W28" i="29"/>
  <c r="V28" i="29"/>
  <c r="U28" i="29"/>
  <c r="T28" i="29"/>
  <c r="S28" i="29"/>
  <c r="R28" i="29"/>
  <c r="Q28" i="29"/>
  <c r="P28" i="29"/>
  <c r="O28" i="29"/>
  <c r="N28" i="29"/>
  <c r="M28" i="29"/>
  <c r="L28" i="29"/>
  <c r="K28" i="29"/>
  <c r="J28" i="29"/>
  <c r="I28" i="29"/>
  <c r="H28" i="29"/>
  <c r="G28" i="29"/>
  <c r="F28" i="29"/>
  <c r="E28" i="29"/>
  <c r="D28" i="29"/>
  <c r="C28" i="29"/>
  <c r="AA27" i="29"/>
  <c r="Z27" i="29"/>
  <c r="Y27" i="29"/>
  <c r="X27" i="29"/>
  <c r="W27" i="29"/>
  <c r="V27" i="29"/>
  <c r="U27" i="29"/>
  <c r="T27" i="29"/>
  <c r="S27" i="29"/>
  <c r="R27" i="29"/>
  <c r="Q27" i="29"/>
  <c r="P27" i="29"/>
  <c r="O27" i="29"/>
  <c r="N27" i="29"/>
  <c r="M27" i="29"/>
  <c r="L27" i="29"/>
  <c r="K27" i="29"/>
  <c r="J27" i="29"/>
  <c r="I27" i="29"/>
  <c r="H27" i="29"/>
  <c r="G27" i="29"/>
  <c r="F27" i="29"/>
  <c r="E27" i="29"/>
  <c r="D27" i="29"/>
  <c r="C27" i="29"/>
  <c r="AA26" i="29"/>
  <c r="Z26" i="29"/>
  <c r="Y26" i="29"/>
  <c r="X26" i="29"/>
  <c r="W26" i="29"/>
  <c r="V26" i="29"/>
  <c r="U26" i="29"/>
  <c r="T26" i="29"/>
  <c r="S26" i="29"/>
  <c r="R26" i="29"/>
  <c r="Q26" i="29"/>
  <c r="P26" i="29"/>
  <c r="O26" i="29"/>
  <c r="N26" i="29"/>
  <c r="M26" i="29"/>
  <c r="L26" i="29"/>
  <c r="K26" i="29"/>
  <c r="J26" i="29"/>
  <c r="I26" i="29"/>
  <c r="H26" i="29"/>
  <c r="G26" i="29"/>
  <c r="F26" i="29"/>
  <c r="E26" i="29"/>
  <c r="D26" i="29"/>
  <c r="C26" i="29"/>
  <c r="AA25" i="29"/>
  <c r="Z25" i="29"/>
  <c r="Y25" i="29"/>
  <c r="X25" i="29"/>
  <c r="W25" i="29"/>
  <c r="V25" i="29"/>
  <c r="U25" i="29"/>
  <c r="T25" i="29"/>
  <c r="S25" i="29"/>
  <c r="R25" i="29"/>
  <c r="Q25" i="29"/>
  <c r="P25" i="29"/>
  <c r="O25" i="29"/>
  <c r="N25" i="29"/>
  <c r="M25" i="29"/>
  <c r="L25" i="29"/>
  <c r="K25" i="29"/>
  <c r="J25" i="29"/>
  <c r="I25" i="29"/>
  <c r="H25" i="29"/>
  <c r="G25" i="29"/>
  <c r="F25" i="29"/>
  <c r="E25" i="29"/>
  <c r="D25" i="29"/>
  <c r="C25" i="29"/>
  <c r="AA30" i="28"/>
  <c r="Z30" i="28"/>
  <c r="Y30" i="28"/>
  <c r="X30" i="28"/>
  <c r="W30" i="28"/>
  <c r="V30" i="28"/>
  <c r="U30" i="28"/>
  <c r="T30" i="28"/>
  <c r="S30" i="28"/>
  <c r="R30" i="28"/>
  <c r="Q30" i="28"/>
  <c r="P30" i="28"/>
  <c r="O30" i="28"/>
  <c r="N30" i="28"/>
  <c r="M30" i="28"/>
  <c r="L30" i="28"/>
  <c r="K30" i="28"/>
  <c r="J30" i="28"/>
  <c r="I30" i="28"/>
  <c r="H30" i="28"/>
  <c r="G30" i="28"/>
  <c r="F30" i="28"/>
  <c r="E30" i="28"/>
  <c r="D30" i="28"/>
  <c r="C30" i="28"/>
  <c r="AA29" i="28"/>
  <c r="Z29" i="28"/>
  <c r="Y29" i="28"/>
  <c r="X29" i="28"/>
  <c r="W29" i="28"/>
  <c r="V29" i="28"/>
  <c r="U29" i="28"/>
  <c r="T29" i="28"/>
  <c r="S29" i="28"/>
  <c r="R29" i="28"/>
  <c r="Q29" i="28"/>
  <c r="P29" i="28"/>
  <c r="O29" i="28"/>
  <c r="N29" i="28"/>
  <c r="M29" i="28"/>
  <c r="L29" i="28"/>
  <c r="K29" i="28"/>
  <c r="J29" i="28"/>
  <c r="I29" i="28"/>
  <c r="H29" i="28"/>
  <c r="G29" i="28"/>
  <c r="F29" i="28"/>
  <c r="E29" i="28"/>
  <c r="D29" i="28"/>
  <c r="C29" i="28"/>
  <c r="AA28" i="28"/>
  <c r="Z28" i="28"/>
  <c r="Y28" i="28"/>
  <c r="X28" i="28"/>
  <c r="W28" i="28"/>
  <c r="V28" i="28"/>
  <c r="U28" i="28"/>
  <c r="T28" i="28"/>
  <c r="S28" i="28"/>
  <c r="R28" i="28"/>
  <c r="Q28" i="28"/>
  <c r="P28" i="28"/>
  <c r="O28" i="28"/>
  <c r="N28" i="28"/>
  <c r="M28" i="28"/>
  <c r="L28" i="28"/>
  <c r="K28" i="28"/>
  <c r="J28" i="28"/>
  <c r="I28" i="28"/>
  <c r="H28" i="28"/>
  <c r="G28" i="28"/>
  <c r="F28" i="28"/>
  <c r="E28" i="28"/>
  <c r="D28" i="28"/>
  <c r="C28" i="28"/>
  <c r="AA27" i="28"/>
  <c r="Z27" i="28"/>
  <c r="Y27" i="28"/>
  <c r="X27" i="28"/>
  <c r="W27" i="28"/>
  <c r="V27" i="28"/>
  <c r="U27" i="28"/>
  <c r="T27" i="28"/>
  <c r="S27" i="28"/>
  <c r="R27" i="28"/>
  <c r="Q27" i="28"/>
  <c r="P27" i="28"/>
  <c r="O27" i="28"/>
  <c r="N27" i="28"/>
  <c r="M27" i="28"/>
  <c r="L27" i="28"/>
  <c r="K27" i="28"/>
  <c r="J27" i="28"/>
  <c r="I27" i="28"/>
  <c r="H27" i="28"/>
  <c r="G27" i="28"/>
  <c r="F27" i="28"/>
  <c r="E27" i="28"/>
  <c r="D27" i="28"/>
  <c r="C27" i="28"/>
  <c r="AA26" i="28"/>
  <c r="Z26" i="28"/>
  <c r="Y26" i="28"/>
  <c r="X26" i="28"/>
  <c r="W26" i="28"/>
  <c r="V26" i="28"/>
  <c r="U26" i="28"/>
  <c r="T26" i="28"/>
  <c r="S26" i="28"/>
  <c r="R26" i="28"/>
  <c r="Q26" i="28"/>
  <c r="P26" i="28"/>
  <c r="O26" i="28"/>
  <c r="N26" i="28"/>
  <c r="M26" i="28"/>
  <c r="L26" i="28"/>
  <c r="K26" i="28"/>
  <c r="J26" i="28"/>
  <c r="I26" i="28"/>
  <c r="H26" i="28"/>
  <c r="G26" i="28"/>
  <c r="F26" i="28"/>
  <c r="E26" i="28"/>
  <c r="D26" i="28"/>
  <c r="C26" i="28"/>
  <c r="AA25" i="28"/>
  <c r="Z25" i="28"/>
  <c r="Y25" i="28"/>
  <c r="X25" i="28"/>
  <c r="W25" i="28"/>
  <c r="V25" i="28"/>
  <c r="U25" i="28"/>
  <c r="T25" i="28"/>
  <c r="S25" i="28"/>
  <c r="R25" i="28"/>
  <c r="Q25" i="28"/>
  <c r="P25" i="28"/>
  <c r="O25" i="28"/>
  <c r="N25" i="28"/>
  <c r="M25" i="28"/>
  <c r="L25" i="28"/>
  <c r="K25" i="28"/>
  <c r="J25" i="28"/>
  <c r="I25" i="28"/>
  <c r="H25" i="28"/>
  <c r="G25" i="28"/>
  <c r="F25" i="28"/>
  <c r="E25" i="28"/>
  <c r="D25" i="28"/>
  <c r="C25" i="28"/>
  <c r="AA30" i="27"/>
  <c r="Z30" i="27"/>
  <c r="Y30" i="27"/>
  <c r="X30" i="27"/>
  <c r="W30" i="27"/>
  <c r="V30" i="27"/>
  <c r="U30" i="27"/>
  <c r="T30" i="27"/>
  <c r="S30" i="27"/>
  <c r="R30" i="27"/>
  <c r="Q30" i="27"/>
  <c r="P30" i="27"/>
  <c r="O30" i="27"/>
  <c r="N30" i="27"/>
  <c r="M30" i="27"/>
  <c r="L30" i="27"/>
  <c r="K30" i="27"/>
  <c r="J30" i="27"/>
  <c r="I30" i="27"/>
  <c r="H30" i="27"/>
  <c r="G30" i="27"/>
  <c r="F30" i="27"/>
  <c r="E30" i="27"/>
  <c r="D30" i="27"/>
  <c r="C30" i="27"/>
  <c r="AA29" i="27"/>
  <c r="Z29" i="27"/>
  <c r="Y29" i="27"/>
  <c r="X29" i="27"/>
  <c r="W29" i="27"/>
  <c r="V29" i="27"/>
  <c r="U29" i="27"/>
  <c r="T29" i="27"/>
  <c r="S29" i="27"/>
  <c r="R29" i="27"/>
  <c r="Q29" i="27"/>
  <c r="P29" i="27"/>
  <c r="O29" i="27"/>
  <c r="N29" i="27"/>
  <c r="M29" i="27"/>
  <c r="L29" i="27"/>
  <c r="K29" i="27"/>
  <c r="J29" i="27"/>
  <c r="I29" i="27"/>
  <c r="H29" i="27"/>
  <c r="G29" i="27"/>
  <c r="F29" i="27"/>
  <c r="E29" i="27"/>
  <c r="D29" i="27"/>
  <c r="C29" i="27"/>
  <c r="AA28" i="27"/>
  <c r="Z28" i="27"/>
  <c r="Y28" i="27"/>
  <c r="X28" i="27"/>
  <c r="W28" i="27"/>
  <c r="V28" i="27"/>
  <c r="U28" i="27"/>
  <c r="T28" i="27"/>
  <c r="S28" i="27"/>
  <c r="R28" i="27"/>
  <c r="Q28" i="27"/>
  <c r="P28" i="27"/>
  <c r="O28" i="27"/>
  <c r="N28" i="27"/>
  <c r="M28" i="27"/>
  <c r="L28" i="27"/>
  <c r="K28" i="27"/>
  <c r="J28" i="27"/>
  <c r="I28" i="27"/>
  <c r="H28" i="27"/>
  <c r="G28" i="27"/>
  <c r="F28" i="27"/>
  <c r="E28" i="27"/>
  <c r="D28" i="27"/>
  <c r="C28" i="27"/>
  <c r="AA27" i="27"/>
  <c r="Z27" i="27"/>
  <c r="Y27" i="27"/>
  <c r="X27" i="27"/>
  <c r="W27" i="27"/>
  <c r="V27" i="27"/>
  <c r="U27" i="27"/>
  <c r="T27" i="27"/>
  <c r="S27" i="27"/>
  <c r="R27" i="27"/>
  <c r="Q27" i="27"/>
  <c r="P27" i="27"/>
  <c r="O27" i="27"/>
  <c r="N27" i="27"/>
  <c r="M27" i="27"/>
  <c r="L27" i="27"/>
  <c r="K27" i="27"/>
  <c r="J27" i="27"/>
  <c r="I27" i="27"/>
  <c r="H27" i="27"/>
  <c r="G27" i="27"/>
  <c r="F27" i="27"/>
  <c r="E27" i="27"/>
  <c r="D27" i="27"/>
  <c r="C27" i="27"/>
  <c r="AA26" i="27"/>
  <c r="Z26" i="27"/>
  <c r="Y26" i="27"/>
  <c r="X26" i="27"/>
  <c r="W26" i="27"/>
  <c r="V26" i="27"/>
  <c r="U26" i="27"/>
  <c r="T26" i="27"/>
  <c r="S26" i="27"/>
  <c r="R26" i="27"/>
  <c r="Q26" i="27"/>
  <c r="P26" i="27"/>
  <c r="O26" i="27"/>
  <c r="N26" i="27"/>
  <c r="M26" i="27"/>
  <c r="L26" i="27"/>
  <c r="K26" i="27"/>
  <c r="J26" i="27"/>
  <c r="I26" i="27"/>
  <c r="H26" i="27"/>
  <c r="G26" i="27"/>
  <c r="F26" i="27"/>
  <c r="E26" i="27"/>
  <c r="D26" i="27"/>
  <c r="C26" i="27"/>
  <c r="AA25" i="27"/>
  <c r="Z25" i="27"/>
  <c r="Y25" i="27"/>
  <c r="X25" i="27"/>
  <c r="W25" i="27"/>
  <c r="V25" i="27"/>
  <c r="U25" i="27"/>
  <c r="T25" i="27"/>
  <c r="S25" i="27"/>
  <c r="R25" i="27"/>
  <c r="Q25" i="27"/>
  <c r="P25" i="27"/>
  <c r="O25" i="27"/>
  <c r="N25" i="27"/>
  <c r="M25" i="27"/>
  <c r="L25" i="27"/>
  <c r="K25" i="27"/>
  <c r="J25" i="27"/>
  <c r="I25" i="27"/>
  <c r="H25" i="27"/>
  <c r="G25" i="27"/>
  <c r="F25" i="27"/>
  <c r="E25" i="27"/>
  <c r="D25" i="27"/>
  <c r="C25" i="27"/>
  <c r="D25" i="26"/>
  <c r="E25" i="26"/>
  <c r="F25" i="26"/>
  <c r="G25" i="26"/>
  <c r="H25" i="26"/>
  <c r="I25" i="26"/>
  <c r="J25" i="26"/>
  <c r="K25" i="26"/>
  <c r="L25" i="26"/>
  <c r="M25" i="26"/>
  <c r="N25" i="26"/>
  <c r="O25" i="26"/>
  <c r="P25" i="26"/>
  <c r="Q25" i="26"/>
  <c r="R25" i="26"/>
  <c r="S25" i="26"/>
  <c r="T25" i="26"/>
  <c r="U25" i="26"/>
  <c r="V25" i="26"/>
  <c r="W25" i="26"/>
  <c r="X25" i="26"/>
  <c r="Y25" i="26"/>
  <c r="Z25" i="26"/>
  <c r="AA25" i="26"/>
  <c r="D26" i="26"/>
  <c r="E26" i="26"/>
  <c r="F26" i="26"/>
  <c r="G26" i="26"/>
  <c r="H26" i="26"/>
  <c r="I26" i="26"/>
  <c r="J26" i="26"/>
  <c r="K26" i="26"/>
  <c r="L26" i="26"/>
  <c r="M26" i="26"/>
  <c r="N26" i="26"/>
  <c r="O26" i="26"/>
  <c r="P26" i="26"/>
  <c r="Q26" i="26"/>
  <c r="R26" i="26"/>
  <c r="S26" i="26"/>
  <c r="T26" i="26"/>
  <c r="U26" i="26"/>
  <c r="V26" i="26"/>
  <c r="W26" i="26"/>
  <c r="X26" i="26"/>
  <c r="Y26" i="26"/>
  <c r="Z26" i="26"/>
  <c r="AA26" i="26"/>
  <c r="D27" i="26"/>
  <c r="E27" i="26"/>
  <c r="F27" i="26"/>
  <c r="G27" i="26"/>
  <c r="H27" i="26"/>
  <c r="I27" i="26"/>
  <c r="J27" i="26"/>
  <c r="K27" i="26"/>
  <c r="L27" i="26"/>
  <c r="M27" i="26"/>
  <c r="N27" i="26"/>
  <c r="O27" i="26"/>
  <c r="P27" i="26"/>
  <c r="Q27" i="26"/>
  <c r="R27" i="26"/>
  <c r="S27" i="26"/>
  <c r="T27" i="26"/>
  <c r="U27" i="26"/>
  <c r="V27" i="26"/>
  <c r="W27" i="26"/>
  <c r="X27" i="26"/>
  <c r="Y27" i="26"/>
  <c r="Z27" i="26"/>
  <c r="AA27" i="26"/>
  <c r="D28" i="26"/>
  <c r="E28" i="26"/>
  <c r="F28" i="26"/>
  <c r="G28" i="26"/>
  <c r="H28" i="26"/>
  <c r="I28" i="26"/>
  <c r="J28" i="26"/>
  <c r="K28" i="26"/>
  <c r="L28" i="26"/>
  <c r="M28" i="26"/>
  <c r="N28" i="26"/>
  <c r="O28" i="26"/>
  <c r="P28" i="26"/>
  <c r="Q28" i="26"/>
  <c r="R28" i="26"/>
  <c r="S28" i="26"/>
  <c r="T28" i="26"/>
  <c r="U28" i="26"/>
  <c r="V28" i="26"/>
  <c r="W28" i="26"/>
  <c r="X28" i="26"/>
  <c r="Y28" i="26"/>
  <c r="Z28" i="26"/>
  <c r="AA28" i="26"/>
  <c r="D29" i="26"/>
  <c r="E29" i="26"/>
  <c r="F29" i="26"/>
  <c r="G29" i="26"/>
  <c r="H29" i="26"/>
  <c r="I29" i="26"/>
  <c r="J29" i="26"/>
  <c r="K29" i="26"/>
  <c r="L29" i="26"/>
  <c r="M29" i="26"/>
  <c r="N29" i="26"/>
  <c r="O29" i="26"/>
  <c r="P29" i="26"/>
  <c r="Q29" i="26"/>
  <c r="R29" i="26"/>
  <c r="S29" i="26"/>
  <c r="T29" i="26"/>
  <c r="U29" i="26"/>
  <c r="V29" i="26"/>
  <c r="W29" i="26"/>
  <c r="X29" i="26"/>
  <c r="Y29" i="26"/>
  <c r="Z29" i="26"/>
  <c r="AA29" i="26"/>
  <c r="D30" i="26"/>
  <c r="E30" i="26"/>
  <c r="F30" i="26"/>
  <c r="G30" i="26"/>
  <c r="H30" i="26"/>
  <c r="I30" i="26"/>
  <c r="J30" i="26"/>
  <c r="K30" i="26"/>
  <c r="L30" i="26"/>
  <c r="M30" i="26"/>
  <c r="N30" i="26"/>
  <c r="O30" i="26"/>
  <c r="P30" i="26"/>
  <c r="Q30" i="26"/>
  <c r="R30" i="26"/>
  <c r="S30" i="26"/>
  <c r="T30" i="26"/>
  <c r="U30" i="26"/>
  <c r="V30" i="26"/>
  <c r="W30" i="26"/>
  <c r="X30" i="26"/>
  <c r="Y30" i="26"/>
  <c r="Z30" i="26"/>
  <c r="AA30" i="26"/>
  <c r="C30" i="26"/>
  <c r="C29" i="26"/>
  <c r="C28" i="26"/>
  <c r="C27" i="26"/>
  <c r="C26" i="26"/>
  <c r="C25" i="26"/>
  <c r="D29" i="22"/>
  <c r="E29" i="22"/>
  <c r="F29" i="22"/>
  <c r="G29" i="22"/>
  <c r="H29" i="22"/>
  <c r="I29" i="22"/>
  <c r="J29" i="22"/>
  <c r="K29" i="22"/>
  <c r="L29" i="22"/>
  <c r="M29" i="22"/>
  <c r="N29" i="22"/>
  <c r="O29" i="22"/>
  <c r="P29" i="22"/>
  <c r="Q29" i="22"/>
  <c r="R29" i="22"/>
  <c r="S29" i="22"/>
  <c r="T29" i="22"/>
  <c r="U29" i="22"/>
  <c r="V29" i="22"/>
  <c r="W29" i="22"/>
  <c r="X29" i="22"/>
  <c r="Y29" i="22"/>
  <c r="Z29" i="22"/>
  <c r="AA29" i="22"/>
  <c r="C29" i="22"/>
  <c r="D28" i="22"/>
  <c r="E28" i="22"/>
  <c r="F28" i="22"/>
  <c r="G28" i="22"/>
  <c r="H28" i="22"/>
  <c r="I28" i="22"/>
  <c r="J28" i="22"/>
  <c r="K28" i="22"/>
  <c r="L28" i="22"/>
  <c r="M28" i="22"/>
  <c r="N28" i="22"/>
  <c r="O28" i="22"/>
  <c r="P28" i="22"/>
  <c r="Q28" i="22"/>
  <c r="R28" i="22"/>
  <c r="S28" i="22"/>
  <c r="T28" i="22"/>
  <c r="U28" i="22"/>
  <c r="V28" i="22"/>
  <c r="W28" i="22"/>
  <c r="X28" i="22"/>
  <c r="Y28" i="22"/>
  <c r="Z28" i="22"/>
  <c r="AA28" i="22"/>
  <c r="C28" i="22"/>
  <c r="D32" i="9"/>
  <c r="E32" i="9"/>
  <c r="F32" i="9"/>
  <c r="G32" i="9"/>
  <c r="H32" i="9"/>
  <c r="I32" i="9"/>
  <c r="J32" i="9"/>
  <c r="K32" i="9"/>
  <c r="L32" i="9"/>
  <c r="M32" i="9"/>
  <c r="N32" i="9"/>
  <c r="O32" i="9"/>
  <c r="P32" i="9"/>
  <c r="Q32" i="9"/>
  <c r="R32" i="9"/>
  <c r="S32" i="9"/>
  <c r="T32" i="9"/>
  <c r="U32" i="9"/>
  <c r="V32" i="9"/>
  <c r="W32" i="9"/>
  <c r="X32" i="9"/>
  <c r="Y32" i="9"/>
  <c r="Z32" i="9"/>
  <c r="AA32" i="9"/>
  <c r="D33" i="9"/>
  <c r="E33" i="9"/>
  <c r="F33" i="9"/>
  <c r="G33" i="9"/>
  <c r="H33" i="9"/>
  <c r="I33" i="9"/>
  <c r="J33" i="9"/>
  <c r="K33" i="9"/>
  <c r="L33" i="9"/>
  <c r="M33" i="9"/>
  <c r="N33" i="9"/>
  <c r="O33" i="9"/>
  <c r="P33" i="9"/>
  <c r="Q33" i="9"/>
  <c r="R33" i="9"/>
  <c r="S33" i="9"/>
  <c r="T33" i="9"/>
  <c r="U33" i="9"/>
  <c r="V33" i="9"/>
  <c r="W33" i="9"/>
  <c r="X33" i="9"/>
  <c r="Y33" i="9"/>
  <c r="Z33" i="9"/>
  <c r="AA33" i="9"/>
  <c r="D34" i="9"/>
  <c r="E34" i="9"/>
  <c r="F34" i="9"/>
  <c r="G34" i="9"/>
  <c r="H34" i="9"/>
  <c r="I34" i="9"/>
  <c r="J34" i="9"/>
  <c r="K34" i="9"/>
  <c r="L34" i="9"/>
  <c r="M34" i="9"/>
  <c r="N34" i="9"/>
  <c r="O34" i="9"/>
  <c r="P34" i="9"/>
  <c r="Q34" i="9"/>
  <c r="R34" i="9"/>
  <c r="S34" i="9"/>
  <c r="T34" i="9"/>
  <c r="U34" i="9"/>
  <c r="V34" i="9"/>
  <c r="W34" i="9"/>
  <c r="X34" i="9"/>
  <c r="Y34" i="9"/>
  <c r="Z34" i="9"/>
  <c r="AA34" i="9"/>
  <c r="D35" i="9"/>
  <c r="E35" i="9"/>
  <c r="F35" i="9"/>
  <c r="G35" i="9"/>
  <c r="H35" i="9"/>
  <c r="I35" i="9"/>
  <c r="J35" i="9"/>
  <c r="K35" i="9"/>
  <c r="L35" i="9"/>
  <c r="M35" i="9"/>
  <c r="N35" i="9"/>
  <c r="O35" i="9"/>
  <c r="P35" i="9"/>
  <c r="Q35" i="9"/>
  <c r="R35" i="9"/>
  <c r="S35" i="9"/>
  <c r="T35" i="9"/>
  <c r="U35" i="9"/>
  <c r="V35" i="9"/>
  <c r="W35" i="9"/>
  <c r="X35" i="9"/>
  <c r="Y35" i="9"/>
  <c r="Z35" i="9"/>
  <c r="AA35" i="9"/>
  <c r="D36" i="9"/>
  <c r="E36" i="9"/>
  <c r="F36" i="9"/>
  <c r="G36" i="9"/>
  <c r="H36" i="9"/>
  <c r="I36" i="9"/>
  <c r="J36" i="9"/>
  <c r="K36" i="9"/>
  <c r="L36" i="9"/>
  <c r="M36" i="9"/>
  <c r="N36" i="9"/>
  <c r="O36" i="9"/>
  <c r="P36" i="9"/>
  <c r="Q36" i="9"/>
  <c r="R36" i="9"/>
  <c r="S36" i="9"/>
  <c r="T36" i="9"/>
  <c r="U36" i="9"/>
  <c r="V36" i="9"/>
  <c r="W36" i="9"/>
  <c r="X36" i="9"/>
  <c r="Y36" i="9"/>
  <c r="Z36" i="9"/>
  <c r="AA36" i="9"/>
  <c r="D37" i="9"/>
  <c r="E37" i="9"/>
  <c r="F37" i="9"/>
  <c r="G37" i="9"/>
  <c r="H37" i="9"/>
  <c r="I37" i="9"/>
  <c r="J37" i="9"/>
  <c r="K37" i="9"/>
  <c r="L37" i="9"/>
  <c r="M37" i="9"/>
  <c r="N37" i="9"/>
  <c r="O37" i="9"/>
  <c r="P37" i="9"/>
  <c r="Q37" i="9"/>
  <c r="R37" i="9"/>
  <c r="S37" i="9"/>
  <c r="T37" i="9"/>
  <c r="U37" i="9"/>
  <c r="V37" i="9"/>
  <c r="W37" i="9"/>
  <c r="X37" i="9"/>
  <c r="Y37" i="9"/>
  <c r="Z37" i="9"/>
  <c r="AA37" i="9"/>
  <c r="C37" i="9"/>
  <c r="C36" i="9"/>
  <c r="C35" i="9"/>
  <c r="C34" i="9"/>
  <c r="C33" i="9"/>
  <c r="C32" i="9"/>
  <c r="D31" i="5"/>
  <c r="E31" i="5"/>
  <c r="F31" i="5"/>
  <c r="G31" i="5"/>
  <c r="H31" i="5"/>
  <c r="I31" i="5"/>
  <c r="J31" i="5"/>
  <c r="K31" i="5"/>
  <c r="L31" i="5"/>
  <c r="M31" i="5"/>
  <c r="N31" i="5"/>
  <c r="O31" i="5"/>
  <c r="P31" i="5"/>
  <c r="Q31" i="5"/>
  <c r="R31" i="5"/>
  <c r="S31" i="5"/>
  <c r="T31" i="5"/>
  <c r="U31" i="5"/>
  <c r="V31" i="5"/>
  <c r="W31" i="5"/>
  <c r="X31" i="5"/>
  <c r="Y31" i="5"/>
  <c r="Z31" i="5"/>
  <c r="AA31" i="5"/>
  <c r="D32" i="5"/>
  <c r="E32" i="5"/>
  <c r="F32" i="5"/>
  <c r="G32" i="5"/>
  <c r="H32" i="5"/>
  <c r="I32" i="5"/>
  <c r="J32" i="5"/>
  <c r="K32" i="5"/>
  <c r="L32" i="5"/>
  <c r="M32" i="5"/>
  <c r="N32" i="5"/>
  <c r="O32" i="5"/>
  <c r="P32" i="5"/>
  <c r="Q32" i="5"/>
  <c r="R32" i="5"/>
  <c r="S32" i="5"/>
  <c r="T32" i="5"/>
  <c r="U32" i="5"/>
  <c r="V32" i="5"/>
  <c r="W32" i="5"/>
  <c r="X32" i="5"/>
  <c r="Y32" i="5"/>
  <c r="Z32" i="5"/>
  <c r="AA32" i="5"/>
  <c r="D33" i="5"/>
  <c r="E33" i="5"/>
  <c r="F33" i="5"/>
  <c r="G33" i="5"/>
  <c r="H33" i="5"/>
  <c r="I33" i="5"/>
  <c r="J33" i="5"/>
  <c r="K33" i="5"/>
  <c r="L33" i="5"/>
  <c r="M33" i="5"/>
  <c r="N33" i="5"/>
  <c r="O33" i="5"/>
  <c r="P33" i="5"/>
  <c r="Q33" i="5"/>
  <c r="R33" i="5"/>
  <c r="S33" i="5"/>
  <c r="T33" i="5"/>
  <c r="U33" i="5"/>
  <c r="V33" i="5"/>
  <c r="W33" i="5"/>
  <c r="X33" i="5"/>
  <c r="Y33" i="5"/>
  <c r="Z33" i="5"/>
  <c r="AA33" i="5"/>
  <c r="D34" i="5"/>
  <c r="E34" i="5"/>
  <c r="F34" i="5"/>
  <c r="G34" i="5"/>
  <c r="H34" i="5"/>
  <c r="I34" i="5"/>
  <c r="J34" i="5"/>
  <c r="K34" i="5"/>
  <c r="L34" i="5"/>
  <c r="M34" i="5"/>
  <c r="N34" i="5"/>
  <c r="O34" i="5"/>
  <c r="P34" i="5"/>
  <c r="Q34" i="5"/>
  <c r="R34" i="5"/>
  <c r="S34" i="5"/>
  <c r="T34" i="5"/>
  <c r="U34" i="5"/>
  <c r="V34" i="5"/>
  <c r="W34" i="5"/>
  <c r="X34" i="5"/>
  <c r="Y34" i="5"/>
  <c r="Z34" i="5"/>
  <c r="AA34" i="5"/>
  <c r="D35" i="5"/>
  <c r="E35" i="5"/>
  <c r="F35" i="5"/>
  <c r="G35" i="5"/>
  <c r="H35" i="5"/>
  <c r="I35" i="5"/>
  <c r="J35" i="5"/>
  <c r="K35" i="5"/>
  <c r="L35" i="5"/>
  <c r="M35" i="5"/>
  <c r="N35" i="5"/>
  <c r="O35" i="5"/>
  <c r="P35" i="5"/>
  <c r="Q35" i="5"/>
  <c r="R35" i="5"/>
  <c r="S35" i="5"/>
  <c r="T35" i="5"/>
  <c r="U35" i="5"/>
  <c r="V35" i="5"/>
  <c r="W35" i="5"/>
  <c r="X35" i="5"/>
  <c r="Y35" i="5"/>
  <c r="Z35" i="5"/>
  <c r="AA35" i="5"/>
  <c r="D36" i="5"/>
  <c r="E36" i="5"/>
  <c r="F36" i="5"/>
  <c r="G36" i="5"/>
  <c r="H36" i="5"/>
  <c r="I36" i="5"/>
  <c r="J36" i="5"/>
  <c r="K36" i="5"/>
  <c r="L36" i="5"/>
  <c r="M36" i="5"/>
  <c r="N36" i="5"/>
  <c r="O36" i="5"/>
  <c r="P36" i="5"/>
  <c r="Q36" i="5"/>
  <c r="R36" i="5"/>
  <c r="S36" i="5"/>
  <c r="T36" i="5"/>
  <c r="U36" i="5"/>
  <c r="V36" i="5"/>
  <c r="W36" i="5"/>
  <c r="X36" i="5"/>
  <c r="Y36" i="5"/>
  <c r="Z36" i="5"/>
  <c r="AA36" i="5"/>
  <c r="C36" i="5"/>
  <c r="C35" i="5"/>
  <c r="C34" i="5"/>
  <c r="C33" i="5"/>
  <c r="C32" i="5"/>
  <c r="C31" i="5"/>
  <c r="J27" i="32" l="1"/>
  <c r="I27" i="32"/>
</calcChain>
</file>

<file path=xl/sharedStrings.xml><?xml version="1.0" encoding="utf-8"?>
<sst xmlns="http://schemas.openxmlformats.org/spreadsheetml/2006/main" count="822" uniqueCount="54">
  <si>
    <t>Distributions of household economic accounts, income, consumption and saving, Canada, provinces and territories, annual</t>
  </si>
  <si>
    <t>Frequency: Annual</t>
  </si>
  <si>
    <t>Table: 36-10-0588-01 (formerly CANSIM 378-0153)</t>
  </si>
  <si>
    <t>Release date: 2024-04-17</t>
  </si>
  <si>
    <t>Geography: Canada, Province or territory</t>
  </si>
  <si>
    <t>Geography</t>
  </si>
  <si>
    <t>Canada 1</t>
  </si>
  <si>
    <t>Statistics</t>
  </si>
  <si>
    <t>Value per household</t>
  </si>
  <si>
    <t>Characteristics</t>
  </si>
  <si>
    <t>Income, consumption and savings</t>
  </si>
  <si>
    <t>Dollars</t>
  </si>
  <si>
    <t>Household disposable income</t>
  </si>
  <si>
    <t>Compensation of employees</t>
  </si>
  <si>
    <t>Net mixed income</t>
  </si>
  <si>
    <t>Property income received</t>
  </si>
  <si>
    <t>Less: property income paid</t>
  </si>
  <si>
    <t>Current transfers received</t>
  </si>
  <si>
    <t>Less: current transfers paid</t>
  </si>
  <si>
    <t>Social transfers in kind (STiK): education</t>
  </si>
  <si>
    <t>Social transfers in kind (STiK): health</t>
  </si>
  <si>
    <t>Social transfers in kind (STiK): other</t>
  </si>
  <si>
    <t>Household final consumption expenditure (HFCE)</t>
  </si>
  <si>
    <t>Household actual final consumption</t>
  </si>
  <si>
    <t>Change in pension entitlements</t>
  </si>
  <si>
    <t>Household net saving</t>
  </si>
  <si>
    <t>Footnotes:</t>
  </si>
  <si>
    <t>Totals for Canada and by province/territory may not correspond to the Provincial and territorial economic accounts (PTEA) at certain times of the year, depending on the timing of releases for the Distributions of household economic accounts (DHEA) relative to the PTEA.</t>
  </si>
  <si>
    <t>The income quintiles refer to the quintiles estimated at the Canada level and not at the provincial/territorial level.  Income quintiles are assigned based on equivalized household disposable income, which takes into account differences in household size and composition using a method proposed by the Organization for Economic Co-operation and Development (OECD). The OECD-modified" equivalence scale assigns a value of 1 to the first adult</t>
  </si>
  <si>
    <t xml:space="preserve"> 0.5 to each additional person aged 14 and over</t>
  </si>
  <si>
    <t xml:space="preserve"> and 0.3 for all children under 14."</t>
  </si>
  <si>
    <t>How to cite: Statistics Canada. Table 36-10-0588-01  Distributions of household economic accounts, income, consumption and saving, Canada, provinces and territories, annual (x 1,000,000)</t>
  </si>
  <si>
    <t>https://www150.statcan.gc.ca/t1/tbl1/en/tv.action?pid=3610058801</t>
  </si>
  <si>
    <t>ALL</t>
  </si>
  <si>
    <t>LOW</t>
  </si>
  <si>
    <t>SECOND</t>
  </si>
  <si>
    <t>THIRD</t>
  </si>
  <si>
    <t>FOURTH</t>
  </si>
  <si>
    <t>HIGHEST</t>
  </si>
  <si>
    <t>Wages &amp; Salaries</t>
  </si>
  <si>
    <t>Self Employment</t>
  </si>
  <si>
    <t>Net Invest Income</t>
  </si>
  <si>
    <t>Net Transf Rec</t>
  </si>
  <si>
    <t>Net saving</t>
  </si>
  <si>
    <t>Disposable Income</t>
  </si>
  <si>
    <t>FOUTH</t>
  </si>
  <si>
    <t>1999=100.0</t>
  </si>
  <si>
    <t>Income Quintile</t>
  </si>
  <si>
    <t>1. The value of households' expenditures on consumption of goods or services including expenditures on non-market goods or services sold at prices that are not economically significant.</t>
  </si>
  <si>
    <t>2. The value of the expenditures incurred by government units on individual consumption of goods or services provided to households as social transfers in kind; and</t>
  </si>
  <si>
    <t>3. The value of the expenditures incurred by non-profit institutions serving households on individual consumption of goods or services provided to households as social transfers in kind.</t>
  </si>
  <si>
    <t xml:space="preserve">https://www150.statcan.gc.ca/n1/daily-quotidien/240326/dq240326c-eng.htm </t>
  </si>
  <si>
    <t xml:space="preserve">See for adjusted household dispoable income https://www150.statcan.gc.ca/t1/tbl1/en/tv.action?pid=3610061201 </t>
  </si>
  <si>
    <t>Data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</si>
</sst>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quot;$&quot;#,##0"/>
    <numFmt numFmtId="166" formatCode="0.0%"/>
    <numFmt numFmtId="167" formatCode="0.0"/>
  </numFmts>
  <fonts count="22"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9"/>
      <color theme="1"/>
      <name val="Aptos Narrow"/>
      <family val="2"/>
      <scheme val="minor"/>
    </font>
    <font>
      <sz val="12"/>
      <color rgb="FF333333"/>
      <name val="Arial"/>
      <family val="2"/>
    </font>
    <font>
      <u/>
      <sz val="11"/>
      <color theme="10"/>
      <name val="Aptos Narrow"/>
      <family val="2"/>
      <scheme val="minor"/>
    </font>
    <font>
      <b/>
      <sz val="12"/>
      <color theme="1"/>
      <name val="Aptos Narrow"/>
      <family val="2"/>
      <scheme val="minor"/>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000"/>
        <bgColor indexed="64"/>
      </patternFill>
    </fill>
    <fill>
      <patternFill patternType="solid">
        <fgColor rgb="FF00B050"/>
        <bgColor indexed="64"/>
      </patternFill>
    </fill>
    <fill>
      <patternFill patternType="solid">
        <fgColor rgb="FF00B0F0"/>
        <bgColor indexed="64"/>
      </patternFill>
    </fill>
    <fill>
      <patternFill patternType="solid">
        <fgColor rgb="FFFFFF00"/>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0" fillId="0" borderId="0" applyNumberFormat="0" applyFill="0" applyBorder="0" applyAlignment="0" applyProtection="0"/>
  </cellStyleXfs>
  <cellXfs count="27">
    <xf numFmtId="0" fontId="0" fillId="0" borderId="0" xfId="0"/>
    <xf numFmtId="3" fontId="0" fillId="0" borderId="0" xfId="0" applyNumberFormat="1"/>
    <xf numFmtId="0" fontId="0" fillId="0" borderId="0" xfId="0" applyAlignment="1">
      <alignment wrapText="1"/>
    </xf>
    <xf numFmtId="0" fontId="0" fillId="0" borderId="0" xfId="0" applyAlignment="1">
      <alignment horizontal="center" wrapText="1"/>
    </xf>
    <xf numFmtId="164" fontId="0" fillId="0" borderId="0" xfId="0" applyNumberFormat="1"/>
    <xf numFmtId="0" fontId="0" fillId="0" borderId="0" xfId="0" applyAlignment="1">
      <alignment horizontal="center"/>
    </xf>
    <xf numFmtId="166" fontId="0" fillId="0" borderId="0" xfId="0" applyNumberFormat="1"/>
    <xf numFmtId="0" fontId="0" fillId="33" borderId="0" xfId="0" applyFill="1"/>
    <xf numFmtId="0" fontId="0" fillId="34" borderId="0" xfId="0" applyFill="1"/>
    <xf numFmtId="0" fontId="0" fillId="35" borderId="0" xfId="0" applyFill="1"/>
    <xf numFmtId="0" fontId="0" fillId="36" borderId="11" xfId="0" applyFill="1" applyBorder="1"/>
    <xf numFmtId="0" fontId="0" fillId="36" borderId="12" xfId="0" applyFill="1" applyBorder="1"/>
    <xf numFmtId="0" fontId="0" fillId="0" borderId="13" xfId="0" applyBorder="1"/>
    <xf numFmtId="0" fontId="0" fillId="0" borderId="10" xfId="0" applyBorder="1"/>
    <xf numFmtId="0" fontId="0" fillId="0" borderId="0" xfId="0" applyAlignment="1">
      <alignment horizontal="right"/>
    </xf>
    <xf numFmtId="167" fontId="0" fillId="0" borderId="0" xfId="0" applyNumberFormat="1"/>
    <xf numFmtId="0" fontId="0" fillId="0" borderId="10" xfId="0" applyBorder="1" applyAlignment="1">
      <alignment horizontal="center" vertical="center" wrapText="1"/>
    </xf>
    <xf numFmtId="0" fontId="0" fillId="0" borderId="10" xfId="0" applyBorder="1" applyAlignment="1">
      <alignment horizontal="right" indent="1"/>
    </xf>
    <xf numFmtId="167" fontId="0" fillId="0" borderId="10" xfId="0" applyNumberFormat="1" applyBorder="1" applyAlignment="1">
      <alignment horizontal="center"/>
    </xf>
    <xf numFmtId="0" fontId="18" fillId="0" borderId="10" xfId="0" applyFont="1" applyBorder="1" applyAlignment="1">
      <alignment horizontal="center" vertical="center"/>
    </xf>
    <xf numFmtId="0" fontId="19" fillId="0" borderId="0" xfId="0" applyFont="1" applyAlignment="1">
      <alignment vertical="center" wrapText="1"/>
    </xf>
    <xf numFmtId="0" fontId="19" fillId="0" borderId="0" xfId="0" applyFont="1" applyAlignment="1">
      <alignment horizontal="left" vertical="center" wrapText="1" indent="1"/>
    </xf>
    <xf numFmtId="0" fontId="20" fillId="0" borderId="0" xfId="42"/>
    <xf numFmtId="0" fontId="20" fillId="0" borderId="0" xfId="42" applyAlignment="1">
      <alignment wrapText="1"/>
    </xf>
    <xf numFmtId="0" fontId="21" fillId="0" borderId="14" xfId="0" applyFont="1" applyBorder="1" applyAlignment="1">
      <alignment horizontal="center"/>
    </xf>
    <xf numFmtId="0" fontId="21" fillId="0" borderId="15" xfId="0" applyFont="1" applyBorder="1" applyAlignment="1">
      <alignment horizontal="center"/>
    </xf>
    <xf numFmtId="0" fontId="21" fillId="0" borderId="16" xfId="0" applyFont="1" applyBorder="1" applyAlignment="1">
      <alignment horizontal="center"/>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chartUserShapes" Target="../drawings/drawing16.xml"/><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2028958880139982"/>
          <c:y val="5.5172413793103448E-2"/>
          <c:w val="0.8491548556430446"/>
          <c:h val="0.71563906235858443"/>
        </c:manualLayout>
      </c:layout>
      <c:barChart>
        <c:barDir val="col"/>
        <c:grouping val="clustered"/>
        <c:varyColors val="0"/>
        <c:ser>
          <c:idx val="1"/>
          <c:order val="0"/>
          <c:tx>
            <c:strRef>
              <c:f>LOW!$C$24</c:f>
              <c:strCache>
                <c:ptCount val="1"/>
                <c:pt idx="0">
                  <c:v>1999</c:v>
                </c:pt>
              </c:strCache>
            </c:strRef>
          </c:tx>
          <c:spPr>
            <a:solidFill>
              <a:schemeClr val="accent2"/>
            </a:solidFill>
            <a:ln>
              <a:noFill/>
            </a:ln>
            <a:effectLst/>
          </c:spPr>
          <c:invertIfNegative val="0"/>
          <c:val>
            <c:numRef>
              <c:f>LOW!$C$25:$C$30</c:f>
              <c:numCache>
                <c:formatCode>General</c:formatCode>
                <c:ptCount val="6"/>
                <c:pt idx="0">
                  <c:v>6789</c:v>
                </c:pt>
                <c:pt idx="1">
                  <c:v>2329</c:v>
                </c:pt>
                <c:pt idx="2">
                  <c:v>14555</c:v>
                </c:pt>
                <c:pt idx="3">
                  <c:v>-310</c:v>
                </c:pt>
                <c:pt idx="4">
                  <c:v>5748</c:v>
                </c:pt>
                <c:pt idx="5">
                  <c:v>-9381</c:v>
                </c:pt>
              </c:numCache>
            </c:numRef>
          </c:val>
          <c:extLst>
            <c:ext xmlns:c16="http://schemas.microsoft.com/office/drawing/2014/chart" uri="{C3380CC4-5D6E-409C-BE32-E72D297353CC}">
              <c16:uniqueId val="{00000001-89A1-46F3-A47B-A85143364A62}"/>
            </c:ext>
          </c:extLst>
        </c:ser>
        <c:ser>
          <c:idx val="0"/>
          <c:order val="1"/>
          <c:tx>
            <c:strRef>
              <c:f>LOW!$AA$24</c:f>
              <c:strCache>
                <c:ptCount val="1"/>
                <c:pt idx="0">
                  <c:v>2023</c:v>
                </c:pt>
              </c:strCache>
            </c:strRef>
          </c:tx>
          <c:spPr>
            <a:solidFill>
              <a:schemeClr val="accent1"/>
            </a:solidFill>
            <a:ln>
              <a:noFill/>
            </a:ln>
            <a:effectLst/>
          </c:spPr>
          <c:invertIfNegative val="0"/>
          <c:cat>
            <c:strRef>
              <c:f>LOW!$B$25:$B$30</c:f>
              <c:strCache>
                <c:ptCount val="6"/>
                <c:pt idx="0">
                  <c:v>Wages &amp; Salaries</c:v>
                </c:pt>
                <c:pt idx="1">
                  <c:v>Self Employment</c:v>
                </c:pt>
                <c:pt idx="2">
                  <c:v>Disposable Income</c:v>
                </c:pt>
                <c:pt idx="3">
                  <c:v>Net Invest Income</c:v>
                </c:pt>
                <c:pt idx="4">
                  <c:v>Net Transf Rec</c:v>
                </c:pt>
                <c:pt idx="5">
                  <c:v>Net saving</c:v>
                </c:pt>
              </c:strCache>
            </c:strRef>
          </c:cat>
          <c:val>
            <c:numRef>
              <c:f>LOW!$AA$25:$AA$30</c:f>
              <c:numCache>
                <c:formatCode>General</c:formatCode>
                <c:ptCount val="6"/>
                <c:pt idx="0">
                  <c:v>13123</c:v>
                </c:pt>
                <c:pt idx="1">
                  <c:v>5442</c:v>
                </c:pt>
                <c:pt idx="2">
                  <c:v>31518</c:v>
                </c:pt>
                <c:pt idx="3">
                  <c:v>-2868</c:v>
                </c:pt>
                <c:pt idx="4">
                  <c:v>15821</c:v>
                </c:pt>
                <c:pt idx="5">
                  <c:v>-31056</c:v>
                </c:pt>
              </c:numCache>
            </c:numRef>
          </c:val>
          <c:extLst>
            <c:ext xmlns:c16="http://schemas.microsoft.com/office/drawing/2014/chart" uri="{C3380CC4-5D6E-409C-BE32-E72D297353CC}">
              <c16:uniqueId val="{00000000-89A1-46F3-A47B-A85143364A62}"/>
            </c:ext>
          </c:extLst>
        </c:ser>
        <c:dLbls>
          <c:showLegendKey val="0"/>
          <c:showVal val="0"/>
          <c:showCatName val="0"/>
          <c:showSerName val="0"/>
          <c:showPercent val="0"/>
          <c:showBubbleSize val="0"/>
        </c:dLbls>
        <c:gapWidth val="219"/>
        <c:overlap val="-27"/>
        <c:axId val="324518640"/>
        <c:axId val="324521520"/>
      </c:barChart>
      <c:catAx>
        <c:axId val="324518640"/>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324521520"/>
        <c:crosses val="autoZero"/>
        <c:auto val="1"/>
        <c:lblAlgn val="ctr"/>
        <c:lblOffset val="100"/>
        <c:noMultiLvlLbl val="0"/>
      </c:catAx>
      <c:valAx>
        <c:axId val="324521520"/>
        <c:scaling>
          <c:orientation val="minMax"/>
        </c:scaling>
        <c:delete val="0"/>
        <c:axPos val="l"/>
        <c:numFmt formatCode="&quot;$&quot;#,##0" sourceLinked="0"/>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324518640"/>
        <c:crosses val="autoZero"/>
        <c:crossBetween val="between"/>
        <c:dispUnits>
          <c:builtInUnit val="thousands"/>
          <c:dispUnitsLbl>
            <c:spPr>
              <a:noFill/>
              <a:ln>
                <a:noFill/>
              </a:ln>
              <a:effectLst/>
            </c:spPr>
            <c:txPr>
              <a:bodyPr rot="-54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a:t>Net Savings by Income Quintile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2451662292213474"/>
          <c:y val="0.11925518969219756"/>
          <c:w val="0.84492782152230972"/>
          <c:h val="0.72422942018611303"/>
        </c:manualLayout>
      </c:layout>
      <c:barChart>
        <c:barDir val="col"/>
        <c:grouping val="clustered"/>
        <c:varyColors val="0"/>
        <c:ser>
          <c:idx val="1"/>
          <c:order val="1"/>
          <c:tx>
            <c:strRef>
              <c:f>Saving!$B$13</c:f>
              <c:strCache>
                <c:ptCount val="1"/>
                <c:pt idx="0">
                  <c:v>LOW</c:v>
                </c:pt>
              </c:strCache>
            </c:strRef>
          </c:tx>
          <c:spPr>
            <a:solidFill>
              <a:schemeClr val="accent2"/>
            </a:solidFill>
            <a:ln w="3175">
              <a:solidFill>
                <a:schemeClr val="tx1"/>
              </a:solidFill>
            </a:ln>
            <a:effectLst/>
          </c:spPr>
          <c:invertIfNegative val="0"/>
          <c:cat>
            <c:numRef>
              <c:f>Saving!$C$11:$AA$11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Saving!$C$13:$AA$13</c:f>
              <c:numCache>
                <c:formatCode>General</c:formatCode>
                <c:ptCount val="25"/>
                <c:pt idx="0">
                  <c:v>-9381</c:v>
                </c:pt>
                <c:pt idx="1">
                  <c:v>-10792</c:v>
                </c:pt>
                <c:pt idx="2">
                  <c:v>-9111</c:v>
                </c:pt>
                <c:pt idx="3">
                  <c:v>-11284</c:v>
                </c:pt>
                <c:pt idx="4">
                  <c:v>-11106</c:v>
                </c:pt>
                <c:pt idx="5">
                  <c:v>-13218</c:v>
                </c:pt>
                <c:pt idx="6">
                  <c:v>-16101</c:v>
                </c:pt>
                <c:pt idx="7">
                  <c:v>-17960</c:v>
                </c:pt>
                <c:pt idx="8">
                  <c:v>-18331</c:v>
                </c:pt>
                <c:pt idx="9">
                  <c:v>-19540</c:v>
                </c:pt>
                <c:pt idx="10">
                  <c:v>-18470</c:v>
                </c:pt>
                <c:pt idx="11">
                  <c:v>-19952</c:v>
                </c:pt>
                <c:pt idx="12">
                  <c:v>-19561</c:v>
                </c:pt>
                <c:pt idx="13">
                  <c:v>-19744</c:v>
                </c:pt>
                <c:pt idx="14">
                  <c:v>-21954</c:v>
                </c:pt>
                <c:pt idx="15">
                  <c:v>-23918</c:v>
                </c:pt>
                <c:pt idx="16">
                  <c:v>-24838</c:v>
                </c:pt>
                <c:pt idx="17">
                  <c:v>-25091</c:v>
                </c:pt>
                <c:pt idx="18">
                  <c:v>-26121</c:v>
                </c:pt>
                <c:pt idx="19">
                  <c:v>-26947</c:v>
                </c:pt>
                <c:pt idx="20">
                  <c:v>-30139</c:v>
                </c:pt>
                <c:pt idx="21">
                  <c:v>-17760</c:v>
                </c:pt>
                <c:pt idx="22">
                  <c:v>-24222</c:v>
                </c:pt>
                <c:pt idx="23">
                  <c:v>-29019</c:v>
                </c:pt>
                <c:pt idx="24">
                  <c:v>-31056</c:v>
                </c:pt>
              </c:numCache>
            </c:numRef>
          </c:val>
          <c:extLst>
            <c:ext xmlns:c16="http://schemas.microsoft.com/office/drawing/2014/chart" uri="{C3380CC4-5D6E-409C-BE32-E72D297353CC}">
              <c16:uniqueId val="{00000001-4EF6-48E2-9320-7E4D5CD5B0C0}"/>
            </c:ext>
          </c:extLst>
        </c:ser>
        <c:ser>
          <c:idx val="2"/>
          <c:order val="2"/>
          <c:tx>
            <c:strRef>
              <c:f>Saving!$B$14</c:f>
              <c:strCache>
                <c:ptCount val="1"/>
                <c:pt idx="0">
                  <c:v>SECOND</c:v>
                </c:pt>
              </c:strCache>
            </c:strRef>
          </c:tx>
          <c:spPr>
            <a:solidFill>
              <a:schemeClr val="accent3"/>
            </a:solidFill>
            <a:ln w="3175">
              <a:solidFill>
                <a:schemeClr val="tx1"/>
              </a:solidFill>
            </a:ln>
            <a:effectLst/>
          </c:spPr>
          <c:invertIfNegative val="0"/>
          <c:cat>
            <c:numRef>
              <c:f>Saving!$C$11:$AA$11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Saving!$C$14:$AA$14</c:f>
              <c:numCache>
                <c:formatCode>General</c:formatCode>
                <c:ptCount val="25"/>
                <c:pt idx="0">
                  <c:v>-5981</c:v>
                </c:pt>
                <c:pt idx="1">
                  <c:v>-5446</c:v>
                </c:pt>
                <c:pt idx="2">
                  <c:v>-5326</c:v>
                </c:pt>
                <c:pt idx="3">
                  <c:v>-6854</c:v>
                </c:pt>
                <c:pt idx="4">
                  <c:v>-8030</c:v>
                </c:pt>
                <c:pt idx="5">
                  <c:v>-9250</c:v>
                </c:pt>
                <c:pt idx="6">
                  <c:v>-9544</c:v>
                </c:pt>
                <c:pt idx="7">
                  <c:v>-9124</c:v>
                </c:pt>
                <c:pt idx="8">
                  <c:v>-9804</c:v>
                </c:pt>
                <c:pt idx="9">
                  <c:v>-10550</c:v>
                </c:pt>
                <c:pt idx="10">
                  <c:v>-9652</c:v>
                </c:pt>
                <c:pt idx="11">
                  <c:v>-10000</c:v>
                </c:pt>
                <c:pt idx="12">
                  <c:v>-10216</c:v>
                </c:pt>
                <c:pt idx="13">
                  <c:v>-9645</c:v>
                </c:pt>
                <c:pt idx="14">
                  <c:v>-10121</c:v>
                </c:pt>
                <c:pt idx="15">
                  <c:v>-10266</c:v>
                </c:pt>
                <c:pt idx="16">
                  <c:v>-10607</c:v>
                </c:pt>
                <c:pt idx="17">
                  <c:v>-8597</c:v>
                </c:pt>
                <c:pt idx="18">
                  <c:v>-10013</c:v>
                </c:pt>
                <c:pt idx="19">
                  <c:v>-12680</c:v>
                </c:pt>
                <c:pt idx="20">
                  <c:v>-14475</c:v>
                </c:pt>
                <c:pt idx="21">
                  <c:v>-1484</c:v>
                </c:pt>
                <c:pt idx="22">
                  <c:v>-7894</c:v>
                </c:pt>
                <c:pt idx="23">
                  <c:v>-14161</c:v>
                </c:pt>
                <c:pt idx="24">
                  <c:v>-17105</c:v>
                </c:pt>
              </c:numCache>
            </c:numRef>
          </c:val>
          <c:extLst>
            <c:ext xmlns:c16="http://schemas.microsoft.com/office/drawing/2014/chart" uri="{C3380CC4-5D6E-409C-BE32-E72D297353CC}">
              <c16:uniqueId val="{00000002-4EF6-48E2-9320-7E4D5CD5B0C0}"/>
            </c:ext>
          </c:extLst>
        </c:ser>
        <c:ser>
          <c:idx val="3"/>
          <c:order val="3"/>
          <c:tx>
            <c:strRef>
              <c:f>Saving!$B$15</c:f>
              <c:strCache>
                <c:ptCount val="1"/>
                <c:pt idx="0">
                  <c:v>THIRD</c:v>
                </c:pt>
              </c:strCache>
            </c:strRef>
          </c:tx>
          <c:spPr>
            <a:solidFill>
              <a:schemeClr val="accent4"/>
            </a:solidFill>
            <a:ln w="3175">
              <a:solidFill>
                <a:schemeClr val="tx1"/>
              </a:solidFill>
            </a:ln>
            <a:effectLst/>
          </c:spPr>
          <c:invertIfNegative val="0"/>
          <c:cat>
            <c:numRef>
              <c:f>Saving!$C$11:$AA$11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Saving!$C$15:$AA$15</c:f>
              <c:numCache>
                <c:formatCode>General</c:formatCode>
                <c:ptCount val="25"/>
                <c:pt idx="0">
                  <c:v>-2311</c:v>
                </c:pt>
                <c:pt idx="1">
                  <c:v>-2942</c:v>
                </c:pt>
                <c:pt idx="2">
                  <c:v>-4034</c:v>
                </c:pt>
                <c:pt idx="3">
                  <c:v>-5365</c:v>
                </c:pt>
                <c:pt idx="4">
                  <c:v>-4776</c:v>
                </c:pt>
                <c:pt idx="5">
                  <c:v>-4821</c:v>
                </c:pt>
                <c:pt idx="6">
                  <c:v>-5372</c:v>
                </c:pt>
                <c:pt idx="7">
                  <c:v>-4655</c:v>
                </c:pt>
                <c:pt idx="8">
                  <c:v>-5103</c:v>
                </c:pt>
                <c:pt idx="9">
                  <c:v>-3068</c:v>
                </c:pt>
                <c:pt idx="10">
                  <c:v>-2898</c:v>
                </c:pt>
                <c:pt idx="11">
                  <c:v>-4185</c:v>
                </c:pt>
                <c:pt idx="12">
                  <c:v>-3337</c:v>
                </c:pt>
                <c:pt idx="13">
                  <c:v>-3517</c:v>
                </c:pt>
                <c:pt idx="14">
                  <c:v>-3190</c:v>
                </c:pt>
                <c:pt idx="15">
                  <c:v>-5113</c:v>
                </c:pt>
                <c:pt idx="16">
                  <c:v>-1622</c:v>
                </c:pt>
                <c:pt idx="17">
                  <c:v>-2654</c:v>
                </c:pt>
                <c:pt idx="18">
                  <c:v>-3782</c:v>
                </c:pt>
                <c:pt idx="19">
                  <c:v>-6262</c:v>
                </c:pt>
                <c:pt idx="20">
                  <c:v>-6182</c:v>
                </c:pt>
                <c:pt idx="21">
                  <c:v>4074</c:v>
                </c:pt>
                <c:pt idx="22">
                  <c:v>-1794</c:v>
                </c:pt>
                <c:pt idx="23">
                  <c:v>-9685</c:v>
                </c:pt>
                <c:pt idx="24">
                  <c:v>-11964</c:v>
                </c:pt>
              </c:numCache>
            </c:numRef>
          </c:val>
          <c:extLst>
            <c:ext xmlns:c16="http://schemas.microsoft.com/office/drawing/2014/chart" uri="{C3380CC4-5D6E-409C-BE32-E72D297353CC}">
              <c16:uniqueId val="{00000003-4EF6-48E2-9320-7E4D5CD5B0C0}"/>
            </c:ext>
          </c:extLst>
        </c:ser>
        <c:ser>
          <c:idx val="4"/>
          <c:order val="4"/>
          <c:tx>
            <c:strRef>
              <c:f>Saving!$B$16</c:f>
              <c:strCache>
                <c:ptCount val="1"/>
                <c:pt idx="0">
                  <c:v>FOURTH</c:v>
                </c:pt>
              </c:strCache>
            </c:strRef>
          </c:tx>
          <c:spPr>
            <a:solidFill>
              <a:schemeClr val="accent5"/>
            </a:solidFill>
            <a:ln w="3175">
              <a:solidFill>
                <a:schemeClr val="tx1"/>
              </a:solidFill>
            </a:ln>
            <a:effectLst/>
          </c:spPr>
          <c:invertIfNegative val="0"/>
          <c:cat>
            <c:numRef>
              <c:f>Saving!$C$11:$AA$11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Saving!$C$16:$AA$16</c:f>
              <c:numCache>
                <c:formatCode>General</c:formatCode>
                <c:ptCount val="25"/>
                <c:pt idx="0">
                  <c:v>4974</c:v>
                </c:pt>
                <c:pt idx="1">
                  <c:v>3823</c:v>
                </c:pt>
                <c:pt idx="2">
                  <c:v>3586</c:v>
                </c:pt>
                <c:pt idx="3">
                  <c:v>4464</c:v>
                </c:pt>
                <c:pt idx="4">
                  <c:v>1468</c:v>
                </c:pt>
                <c:pt idx="5">
                  <c:v>4319</c:v>
                </c:pt>
                <c:pt idx="6">
                  <c:v>3917</c:v>
                </c:pt>
                <c:pt idx="7">
                  <c:v>3931</c:v>
                </c:pt>
                <c:pt idx="8">
                  <c:v>3557</c:v>
                </c:pt>
                <c:pt idx="9">
                  <c:v>4836</c:v>
                </c:pt>
                <c:pt idx="10">
                  <c:v>6011</c:v>
                </c:pt>
                <c:pt idx="11">
                  <c:v>9230</c:v>
                </c:pt>
                <c:pt idx="12">
                  <c:v>7584</c:v>
                </c:pt>
                <c:pt idx="13">
                  <c:v>9190</c:v>
                </c:pt>
                <c:pt idx="14">
                  <c:v>9395</c:v>
                </c:pt>
                <c:pt idx="15">
                  <c:v>9539</c:v>
                </c:pt>
                <c:pt idx="16">
                  <c:v>8509</c:v>
                </c:pt>
                <c:pt idx="17">
                  <c:v>6635</c:v>
                </c:pt>
                <c:pt idx="18">
                  <c:v>7404</c:v>
                </c:pt>
                <c:pt idx="19">
                  <c:v>7642</c:v>
                </c:pt>
                <c:pt idx="20">
                  <c:v>10081</c:v>
                </c:pt>
                <c:pt idx="21">
                  <c:v>22430</c:v>
                </c:pt>
                <c:pt idx="22">
                  <c:v>21129</c:v>
                </c:pt>
                <c:pt idx="23">
                  <c:v>16470</c:v>
                </c:pt>
                <c:pt idx="24">
                  <c:v>17472</c:v>
                </c:pt>
              </c:numCache>
            </c:numRef>
          </c:val>
          <c:extLst>
            <c:ext xmlns:c16="http://schemas.microsoft.com/office/drawing/2014/chart" uri="{C3380CC4-5D6E-409C-BE32-E72D297353CC}">
              <c16:uniqueId val="{00000004-4EF6-48E2-9320-7E4D5CD5B0C0}"/>
            </c:ext>
          </c:extLst>
        </c:ser>
        <c:ser>
          <c:idx val="5"/>
          <c:order val="5"/>
          <c:tx>
            <c:strRef>
              <c:f>Saving!$B$17</c:f>
              <c:strCache>
                <c:ptCount val="1"/>
                <c:pt idx="0">
                  <c:v>HIGHEST</c:v>
                </c:pt>
              </c:strCache>
            </c:strRef>
          </c:tx>
          <c:spPr>
            <a:solidFill>
              <a:schemeClr val="accent6"/>
            </a:solidFill>
            <a:ln w="3175">
              <a:solidFill>
                <a:schemeClr val="tx1"/>
              </a:solidFill>
            </a:ln>
            <a:effectLst/>
          </c:spPr>
          <c:invertIfNegative val="0"/>
          <c:cat>
            <c:numRef>
              <c:f>Saving!$C$11:$AA$11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Saving!$C$17:$AA$17</c:f>
              <c:numCache>
                <c:formatCode>General</c:formatCode>
                <c:ptCount val="25"/>
                <c:pt idx="0">
                  <c:v>23166</c:v>
                </c:pt>
                <c:pt idx="1">
                  <c:v>27240</c:v>
                </c:pt>
                <c:pt idx="2">
                  <c:v>27028</c:v>
                </c:pt>
                <c:pt idx="3">
                  <c:v>27253</c:v>
                </c:pt>
                <c:pt idx="4">
                  <c:v>28168</c:v>
                </c:pt>
                <c:pt idx="5">
                  <c:v>29832</c:v>
                </c:pt>
                <c:pt idx="6">
                  <c:v>31248</c:v>
                </c:pt>
                <c:pt idx="7">
                  <c:v>35710</c:v>
                </c:pt>
                <c:pt idx="8">
                  <c:v>36335</c:v>
                </c:pt>
                <c:pt idx="9">
                  <c:v>39173</c:v>
                </c:pt>
                <c:pt idx="10">
                  <c:v>40070</c:v>
                </c:pt>
                <c:pt idx="11">
                  <c:v>39171</c:v>
                </c:pt>
                <c:pt idx="12">
                  <c:v>40440</c:v>
                </c:pt>
                <c:pt idx="13">
                  <c:v>41540</c:v>
                </c:pt>
                <c:pt idx="14">
                  <c:v>44493</c:v>
                </c:pt>
                <c:pt idx="15">
                  <c:v>44136</c:v>
                </c:pt>
                <c:pt idx="16">
                  <c:v>46000</c:v>
                </c:pt>
                <c:pt idx="17">
                  <c:v>37222</c:v>
                </c:pt>
                <c:pt idx="18">
                  <c:v>40450</c:v>
                </c:pt>
                <c:pt idx="19">
                  <c:v>40759</c:v>
                </c:pt>
                <c:pt idx="20">
                  <c:v>49344</c:v>
                </c:pt>
                <c:pt idx="21">
                  <c:v>56458</c:v>
                </c:pt>
                <c:pt idx="22">
                  <c:v>60588</c:v>
                </c:pt>
                <c:pt idx="23">
                  <c:v>61445</c:v>
                </c:pt>
                <c:pt idx="24">
                  <c:v>69217</c:v>
                </c:pt>
              </c:numCache>
            </c:numRef>
          </c:val>
          <c:extLst>
            <c:ext xmlns:c16="http://schemas.microsoft.com/office/drawing/2014/chart" uri="{C3380CC4-5D6E-409C-BE32-E72D297353CC}">
              <c16:uniqueId val="{00000005-4EF6-48E2-9320-7E4D5CD5B0C0}"/>
            </c:ext>
          </c:extLst>
        </c:ser>
        <c:dLbls>
          <c:showLegendKey val="0"/>
          <c:showVal val="0"/>
          <c:showCatName val="0"/>
          <c:showSerName val="0"/>
          <c:showPercent val="0"/>
          <c:showBubbleSize val="0"/>
        </c:dLbls>
        <c:gapWidth val="219"/>
        <c:overlap val="-27"/>
        <c:axId val="330592128"/>
        <c:axId val="330568128"/>
        <c:extLst>
          <c:ext xmlns:c15="http://schemas.microsoft.com/office/drawing/2012/chart" uri="{02D57815-91ED-43cb-92C2-25804820EDAC}">
            <c15:filteredBarSeries>
              <c15:ser>
                <c:idx val="0"/>
                <c:order val="0"/>
                <c:tx>
                  <c:strRef>
                    <c:extLst>
                      <c:ext uri="{02D57815-91ED-43cb-92C2-25804820EDAC}">
                        <c15:formulaRef>
                          <c15:sqref>Saving!$B$12</c15:sqref>
                        </c15:formulaRef>
                      </c:ext>
                    </c:extLst>
                    <c:strCache>
                      <c:ptCount val="1"/>
                      <c:pt idx="0">
                        <c:v>ALL</c:v>
                      </c:pt>
                    </c:strCache>
                  </c:strRef>
                </c:tx>
                <c:spPr>
                  <a:solidFill>
                    <a:schemeClr val="accent1"/>
                  </a:solidFill>
                  <a:ln>
                    <a:noFill/>
                  </a:ln>
                  <a:effectLst/>
                </c:spPr>
                <c:invertIfNegative val="0"/>
                <c:cat>
                  <c:numRef>
                    <c:extLst>
                      <c:ext uri="{02D57815-91ED-43cb-92C2-25804820EDAC}">
                        <c15:formulaRef>
                          <c15:sqref>Saving!$C$11:$AA$11</c15:sqref>
                        </c15:formulaRef>
                      </c:ext>
                    </c:extLst>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extLst>
                      <c:ext uri="{02D57815-91ED-43cb-92C2-25804820EDAC}">
                        <c15:formulaRef>
                          <c15:sqref>Saving!$C$12:$AA$12</c15:sqref>
                        </c15:formulaRef>
                      </c:ext>
                    </c:extLst>
                    <c:numCache>
                      <c:formatCode>General</c:formatCode>
                      <c:ptCount val="25"/>
                      <c:pt idx="0">
                        <c:v>2094</c:v>
                      </c:pt>
                      <c:pt idx="1">
                        <c:v>2377</c:v>
                      </c:pt>
                      <c:pt idx="2">
                        <c:v>2429</c:v>
                      </c:pt>
                      <c:pt idx="3">
                        <c:v>1643</c:v>
                      </c:pt>
                      <c:pt idx="4">
                        <c:v>1145</c:v>
                      </c:pt>
                      <c:pt idx="5">
                        <c:v>1372</c:v>
                      </c:pt>
                      <c:pt idx="6">
                        <c:v>830</c:v>
                      </c:pt>
                      <c:pt idx="7">
                        <c:v>1581</c:v>
                      </c:pt>
                      <c:pt idx="8">
                        <c:v>1331</c:v>
                      </c:pt>
                      <c:pt idx="9">
                        <c:v>2170</c:v>
                      </c:pt>
                      <c:pt idx="10">
                        <c:v>3012</c:v>
                      </c:pt>
                      <c:pt idx="11">
                        <c:v>2853</c:v>
                      </c:pt>
                      <c:pt idx="12">
                        <c:v>2982</c:v>
                      </c:pt>
                      <c:pt idx="13">
                        <c:v>3565</c:v>
                      </c:pt>
                      <c:pt idx="14">
                        <c:v>3725</c:v>
                      </c:pt>
                      <c:pt idx="15">
                        <c:v>2876</c:v>
                      </c:pt>
                      <c:pt idx="16">
                        <c:v>3488</c:v>
                      </c:pt>
                      <c:pt idx="17">
                        <c:v>1503</c:v>
                      </c:pt>
                      <c:pt idx="18">
                        <c:v>1588</c:v>
                      </c:pt>
                      <c:pt idx="19">
                        <c:v>502</c:v>
                      </c:pt>
                      <c:pt idx="20">
                        <c:v>1726</c:v>
                      </c:pt>
                      <c:pt idx="21">
                        <c:v>12744</c:v>
                      </c:pt>
                      <c:pt idx="22">
                        <c:v>9561</c:v>
                      </c:pt>
                      <c:pt idx="23">
                        <c:v>5010</c:v>
                      </c:pt>
                      <c:pt idx="24">
                        <c:v>5313</c:v>
                      </c:pt>
                    </c:numCache>
                  </c:numRef>
                </c:val>
                <c:extLst>
                  <c:ext xmlns:c16="http://schemas.microsoft.com/office/drawing/2014/chart" uri="{C3380CC4-5D6E-409C-BE32-E72D297353CC}">
                    <c16:uniqueId val="{00000000-4EF6-48E2-9320-7E4D5CD5B0C0}"/>
                  </c:ext>
                </c:extLst>
              </c15:ser>
            </c15:filteredBarSeries>
          </c:ext>
        </c:extLst>
      </c:barChart>
      <c:catAx>
        <c:axId val="330592128"/>
        <c:scaling>
          <c:orientation val="minMax"/>
        </c:scaling>
        <c:delete val="0"/>
        <c:axPos val="b"/>
        <c:numFmt formatCode="General" sourceLinked="1"/>
        <c:majorTickMark val="none"/>
        <c:minorTickMark val="none"/>
        <c:tickLblPos val="low"/>
        <c:spPr>
          <a:noFill/>
          <a:ln w="12700" cap="flat" cmpd="sng" algn="ctr">
            <a:solidFill>
              <a:schemeClr val="tx1"/>
            </a:solidFill>
            <a:round/>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crossAx val="330568128"/>
        <c:crosses val="autoZero"/>
        <c:auto val="1"/>
        <c:lblAlgn val="ctr"/>
        <c:lblOffset val="100"/>
        <c:tickLblSkip val="5"/>
        <c:noMultiLvlLbl val="0"/>
      </c:catAx>
      <c:valAx>
        <c:axId val="330568128"/>
        <c:scaling>
          <c:orientation val="minMax"/>
        </c:scaling>
        <c:delete val="0"/>
        <c:axPos val="l"/>
        <c:numFmt formatCode="&quot;$&quot;#,##0" sourceLinked="0"/>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30592128"/>
        <c:crosses val="autoZero"/>
        <c:crossBetween val="between"/>
        <c:dispUnits>
          <c:builtInUnit val="thousands"/>
          <c:dispUnitsLbl>
            <c:spPr>
              <a:noFill/>
              <a:ln>
                <a:noFill/>
              </a:ln>
              <a:effectLst/>
            </c:spPr>
            <c:txPr>
              <a:bodyPr rot="-54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layout>
        <c:manualLayout>
          <c:xMode val="edge"/>
          <c:yMode val="edge"/>
          <c:x val="0.29412773403324582"/>
          <c:y val="0.89235309128025664"/>
          <c:w val="0.41174431321084864"/>
          <c:h val="6.0235146743020759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chemeClr val="tx1">
                    <a:lumMod val="65000"/>
                    <a:lumOff val="35000"/>
                  </a:schemeClr>
                </a:solidFill>
                <a:latin typeface="+mn-lt"/>
                <a:ea typeface="+mn-ea"/>
                <a:cs typeface="+mn-cs"/>
              </a:defRPr>
            </a:pPr>
            <a:r>
              <a:rPr lang="en-US" sz="1200" b="1"/>
              <a:t>Net Investment Income, by income quintile</a:t>
            </a:r>
          </a:p>
        </c:rich>
      </c:tx>
      <c:overlay val="0"/>
      <c:spPr>
        <a:noFill/>
        <a:ln>
          <a:noFill/>
        </a:ln>
        <a:effectLst/>
      </c:spPr>
      <c:txPr>
        <a:bodyPr rot="0" spcFirstLastPara="1" vertOverflow="ellipsis" vert="horz" wrap="square" anchor="ctr" anchorCtr="1"/>
        <a:lstStyle/>
        <a:p>
          <a:pPr>
            <a:defRPr sz="12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044332895888014"/>
          <c:y val="0.13726851851851851"/>
          <c:w val="0.86501115485564317"/>
          <c:h val="0.69220618256051314"/>
        </c:manualLayout>
      </c:layout>
      <c:barChart>
        <c:barDir val="col"/>
        <c:grouping val="clustered"/>
        <c:varyColors val="0"/>
        <c:ser>
          <c:idx val="0"/>
          <c:order val="0"/>
          <c:tx>
            <c:strRef>
              <c:f>'Net Inv Income'!$B$32</c:f>
              <c:strCache>
                <c:ptCount val="1"/>
                <c:pt idx="0">
                  <c:v>LOW</c:v>
                </c:pt>
              </c:strCache>
            </c:strRef>
          </c:tx>
          <c:spPr>
            <a:solidFill>
              <a:schemeClr val="accent1"/>
            </a:solidFill>
            <a:ln w="3175">
              <a:solidFill>
                <a:schemeClr val="tx1"/>
              </a:solidFill>
            </a:ln>
            <a:effectLst/>
          </c:spPr>
          <c:invertIfNegative val="0"/>
          <c:cat>
            <c:numRef>
              <c:f>'Net Inv Income'!$C$30:$AA$30</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'Net Inv Income'!$C$32:$AA$32</c:f>
              <c:numCache>
                <c:formatCode>General</c:formatCode>
                <c:ptCount val="25"/>
                <c:pt idx="0">
                  <c:v>-310</c:v>
                </c:pt>
                <c:pt idx="1">
                  <c:v>-160</c:v>
                </c:pt>
                <c:pt idx="2">
                  <c:v>-558</c:v>
                </c:pt>
                <c:pt idx="3">
                  <c:v>-325</c:v>
                </c:pt>
                <c:pt idx="4">
                  <c:v>-590</c:v>
                </c:pt>
                <c:pt idx="5">
                  <c:v>-572</c:v>
                </c:pt>
                <c:pt idx="6">
                  <c:v>-478</c:v>
                </c:pt>
                <c:pt idx="7">
                  <c:v>-1065</c:v>
                </c:pt>
                <c:pt idx="8">
                  <c:v>-907</c:v>
                </c:pt>
                <c:pt idx="9">
                  <c:v>-1090</c:v>
                </c:pt>
                <c:pt idx="10">
                  <c:v>-938</c:v>
                </c:pt>
                <c:pt idx="11">
                  <c:v>-813</c:v>
                </c:pt>
                <c:pt idx="12">
                  <c:v>-759</c:v>
                </c:pt>
                <c:pt idx="13">
                  <c:v>-726</c:v>
                </c:pt>
                <c:pt idx="14">
                  <c:v>-770</c:v>
                </c:pt>
                <c:pt idx="15">
                  <c:v>-630</c:v>
                </c:pt>
                <c:pt idx="16">
                  <c:v>-681</c:v>
                </c:pt>
                <c:pt idx="17">
                  <c:v>-545</c:v>
                </c:pt>
                <c:pt idx="18">
                  <c:v>-512</c:v>
                </c:pt>
                <c:pt idx="19">
                  <c:v>-836</c:v>
                </c:pt>
                <c:pt idx="20">
                  <c:v>-1169</c:v>
                </c:pt>
                <c:pt idx="21">
                  <c:v>-740</c:v>
                </c:pt>
                <c:pt idx="22">
                  <c:v>-260</c:v>
                </c:pt>
                <c:pt idx="23">
                  <c:v>-1111</c:v>
                </c:pt>
                <c:pt idx="24">
                  <c:v>-2868</c:v>
                </c:pt>
              </c:numCache>
            </c:numRef>
          </c:val>
          <c:extLst>
            <c:ext xmlns:c16="http://schemas.microsoft.com/office/drawing/2014/chart" uri="{C3380CC4-5D6E-409C-BE32-E72D297353CC}">
              <c16:uniqueId val="{00000000-66B3-4693-B37E-86CF063DEB79}"/>
            </c:ext>
          </c:extLst>
        </c:ser>
        <c:ser>
          <c:idx val="1"/>
          <c:order val="1"/>
          <c:tx>
            <c:strRef>
              <c:f>'Net Inv Income'!$B$33</c:f>
              <c:strCache>
                <c:ptCount val="1"/>
                <c:pt idx="0">
                  <c:v>SECOND</c:v>
                </c:pt>
              </c:strCache>
            </c:strRef>
          </c:tx>
          <c:spPr>
            <a:solidFill>
              <a:schemeClr val="accent2"/>
            </a:solidFill>
            <a:ln w="3175">
              <a:solidFill>
                <a:schemeClr val="tx1"/>
              </a:solidFill>
            </a:ln>
            <a:effectLst/>
          </c:spPr>
          <c:invertIfNegative val="0"/>
          <c:cat>
            <c:numRef>
              <c:f>'Net Inv Income'!$C$30:$AA$30</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'Net Inv Income'!$C$33:$AA$33</c:f>
              <c:numCache>
                <c:formatCode>General</c:formatCode>
                <c:ptCount val="25"/>
                <c:pt idx="0">
                  <c:v>1009</c:v>
                </c:pt>
                <c:pt idx="1">
                  <c:v>1166</c:v>
                </c:pt>
                <c:pt idx="2">
                  <c:v>679</c:v>
                </c:pt>
                <c:pt idx="3">
                  <c:v>781</c:v>
                </c:pt>
                <c:pt idx="4">
                  <c:v>673</c:v>
                </c:pt>
                <c:pt idx="5">
                  <c:v>823</c:v>
                </c:pt>
                <c:pt idx="6">
                  <c:v>807</c:v>
                </c:pt>
                <c:pt idx="7">
                  <c:v>429</c:v>
                </c:pt>
                <c:pt idx="8">
                  <c:v>340</c:v>
                </c:pt>
                <c:pt idx="9">
                  <c:v>123</c:v>
                </c:pt>
                <c:pt idx="10">
                  <c:v>239</c:v>
                </c:pt>
                <c:pt idx="11">
                  <c:v>83</c:v>
                </c:pt>
                <c:pt idx="12">
                  <c:v>542</c:v>
                </c:pt>
                <c:pt idx="13">
                  <c:v>681</c:v>
                </c:pt>
                <c:pt idx="14">
                  <c:v>436</c:v>
                </c:pt>
                <c:pt idx="15">
                  <c:v>1029</c:v>
                </c:pt>
                <c:pt idx="16">
                  <c:v>789</c:v>
                </c:pt>
                <c:pt idx="17">
                  <c:v>696</c:v>
                </c:pt>
                <c:pt idx="18">
                  <c:v>623</c:v>
                </c:pt>
                <c:pt idx="19">
                  <c:v>229</c:v>
                </c:pt>
                <c:pt idx="20">
                  <c:v>73</c:v>
                </c:pt>
                <c:pt idx="21">
                  <c:v>441</c:v>
                </c:pt>
                <c:pt idx="22">
                  <c:v>1022</c:v>
                </c:pt>
                <c:pt idx="23">
                  <c:v>451</c:v>
                </c:pt>
                <c:pt idx="24">
                  <c:v>-1190</c:v>
                </c:pt>
              </c:numCache>
            </c:numRef>
          </c:val>
          <c:extLst>
            <c:ext xmlns:c16="http://schemas.microsoft.com/office/drawing/2014/chart" uri="{C3380CC4-5D6E-409C-BE32-E72D297353CC}">
              <c16:uniqueId val="{00000001-66B3-4693-B37E-86CF063DEB79}"/>
            </c:ext>
          </c:extLst>
        </c:ser>
        <c:ser>
          <c:idx val="2"/>
          <c:order val="2"/>
          <c:tx>
            <c:strRef>
              <c:f>'Net Inv Income'!$B$34</c:f>
              <c:strCache>
                <c:ptCount val="1"/>
                <c:pt idx="0">
                  <c:v>THIRD</c:v>
                </c:pt>
              </c:strCache>
            </c:strRef>
          </c:tx>
          <c:spPr>
            <a:solidFill>
              <a:schemeClr val="accent3"/>
            </a:solidFill>
            <a:ln w="6350">
              <a:solidFill>
                <a:schemeClr val="tx1"/>
              </a:solidFill>
            </a:ln>
            <a:effectLst/>
          </c:spPr>
          <c:invertIfNegative val="0"/>
          <c:cat>
            <c:numRef>
              <c:f>'Net Inv Income'!$C$30:$AA$30</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'Net Inv Income'!$C$34:$AA$34</c:f>
              <c:numCache>
                <c:formatCode>General</c:formatCode>
                <c:ptCount val="25"/>
                <c:pt idx="0">
                  <c:v>3284</c:v>
                </c:pt>
                <c:pt idx="1">
                  <c:v>2797</c:v>
                </c:pt>
                <c:pt idx="2">
                  <c:v>2953</c:v>
                </c:pt>
                <c:pt idx="3">
                  <c:v>2864</c:v>
                </c:pt>
                <c:pt idx="4">
                  <c:v>2626</c:v>
                </c:pt>
                <c:pt idx="5">
                  <c:v>2929</c:v>
                </c:pt>
                <c:pt idx="6">
                  <c:v>2860</c:v>
                </c:pt>
                <c:pt idx="7">
                  <c:v>2341</c:v>
                </c:pt>
                <c:pt idx="8">
                  <c:v>2003</c:v>
                </c:pt>
                <c:pt idx="9">
                  <c:v>1945</c:v>
                </c:pt>
                <c:pt idx="10">
                  <c:v>2154</c:v>
                </c:pt>
                <c:pt idx="11">
                  <c:v>2397</c:v>
                </c:pt>
                <c:pt idx="12">
                  <c:v>2794</c:v>
                </c:pt>
                <c:pt idx="13">
                  <c:v>2918</c:v>
                </c:pt>
                <c:pt idx="14">
                  <c:v>2448</c:v>
                </c:pt>
                <c:pt idx="15">
                  <c:v>2832</c:v>
                </c:pt>
                <c:pt idx="16">
                  <c:v>3123</c:v>
                </c:pt>
                <c:pt idx="17">
                  <c:v>3476</c:v>
                </c:pt>
                <c:pt idx="18">
                  <c:v>3307</c:v>
                </c:pt>
                <c:pt idx="19">
                  <c:v>2912</c:v>
                </c:pt>
                <c:pt idx="20">
                  <c:v>2610</c:v>
                </c:pt>
                <c:pt idx="21">
                  <c:v>2940</c:v>
                </c:pt>
                <c:pt idx="22">
                  <c:v>3583</c:v>
                </c:pt>
                <c:pt idx="23">
                  <c:v>2945</c:v>
                </c:pt>
                <c:pt idx="24">
                  <c:v>1211</c:v>
                </c:pt>
              </c:numCache>
            </c:numRef>
          </c:val>
          <c:extLst>
            <c:ext xmlns:c16="http://schemas.microsoft.com/office/drawing/2014/chart" uri="{C3380CC4-5D6E-409C-BE32-E72D297353CC}">
              <c16:uniqueId val="{00000002-66B3-4693-B37E-86CF063DEB79}"/>
            </c:ext>
          </c:extLst>
        </c:ser>
        <c:ser>
          <c:idx val="3"/>
          <c:order val="3"/>
          <c:tx>
            <c:strRef>
              <c:f>'Net Inv Income'!$B$35</c:f>
              <c:strCache>
                <c:ptCount val="1"/>
                <c:pt idx="0">
                  <c:v>FOURTH</c:v>
                </c:pt>
              </c:strCache>
            </c:strRef>
          </c:tx>
          <c:spPr>
            <a:solidFill>
              <a:schemeClr val="accent4"/>
            </a:solidFill>
            <a:ln w="3175">
              <a:solidFill>
                <a:schemeClr val="tx1"/>
              </a:solidFill>
            </a:ln>
            <a:effectLst/>
          </c:spPr>
          <c:invertIfNegative val="0"/>
          <c:cat>
            <c:numRef>
              <c:f>'Net Inv Income'!$C$30:$AA$30</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'Net Inv Income'!$C$35:$AA$35</c:f>
              <c:numCache>
                <c:formatCode>General</c:formatCode>
                <c:ptCount val="25"/>
                <c:pt idx="0">
                  <c:v>5989</c:v>
                </c:pt>
                <c:pt idx="1">
                  <c:v>5066</c:v>
                </c:pt>
                <c:pt idx="2">
                  <c:v>5282</c:v>
                </c:pt>
                <c:pt idx="3">
                  <c:v>4784</c:v>
                </c:pt>
                <c:pt idx="4">
                  <c:v>5096</c:v>
                </c:pt>
                <c:pt idx="5">
                  <c:v>4671</c:v>
                </c:pt>
                <c:pt idx="6">
                  <c:v>5158</c:v>
                </c:pt>
                <c:pt idx="7">
                  <c:v>4915</c:v>
                </c:pt>
                <c:pt idx="8">
                  <c:v>4833</c:v>
                </c:pt>
                <c:pt idx="9">
                  <c:v>5075</c:v>
                </c:pt>
                <c:pt idx="10">
                  <c:v>5359</c:v>
                </c:pt>
                <c:pt idx="11">
                  <c:v>5616</c:v>
                </c:pt>
                <c:pt idx="12">
                  <c:v>5529</c:v>
                </c:pt>
                <c:pt idx="13">
                  <c:v>6140</c:v>
                </c:pt>
                <c:pt idx="14">
                  <c:v>6147</c:v>
                </c:pt>
                <c:pt idx="15">
                  <c:v>6418</c:v>
                </c:pt>
                <c:pt idx="16">
                  <c:v>7030</c:v>
                </c:pt>
                <c:pt idx="17">
                  <c:v>6699</c:v>
                </c:pt>
                <c:pt idx="18">
                  <c:v>6519</c:v>
                </c:pt>
                <c:pt idx="19">
                  <c:v>5994</c:v>
                </c:pt>
                <c:pt idx="20">
                  <c:v>5818</c:v>
                </c:pt>
                <c:pt idx="21">
                  <c:v>6634</c:v>
                </c:pt>
                <c:pt idx="22">
                  <c:v>7568</c:v>
                </c:pt>
                <c:pt idx="23">
                  <c:v>7150</c:v>
                </c:pt>
                <c:pt idx="24">
                  <c:v>5397</c:v>
                </c:pt>
              </c:numCache>
            </c:numRef>
          </c:val>
          <c:extLst>
            <c:ext xmlns:c16="http://schemas.microsoft.com/office/drawing/2014/chart" uri="{C3380CC4-5D6E-409C-BE32-E72D297353CC}">
              <c16:uniqueId val="{00000003-66B3-4693-B37E-86CF063DEB79}"/>
            </c:ext>
          </c:extLst>
        </c:ser>
        <c:ser>
          <c:idx val="4"/>
          <c:order val="4"/>
          <c:tx>
            <c:strRef>
              <c:f>'Net Inv Income'!$B$36</c:f>
              <c:strCache>
                <c:ptCount val="1"/>
                <c:pt idx="0">
                  <c:v>HIGHEST</c:v>
                </c:pt>
              </c:strCache>
            </c:strRef>
          </c:tx>
          <c:spPr>
            <a:solidFill>
              <a:schemeClr val="accent5"/>
            </a:solidFill>
            <a:ln w="3175">
              <a:solidFill>
                <a:schemeClr val="tx1"/>
              </a:solidFill>
            </a:ln>
            <a:effectLst/>
          </c:spPr>
          <c:invertIfNegative val="0"/>
          <c:cat>
            <c:numRef>
              <c:f>'Net Inv Income'!$C$30:$AA$30</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'Net Inv Income'!$C$36:$AA$36</c:f>
              <c:numCache>
                <c:formatCode>General</c:formatCode>
                <c:ptCount val="25"/>
                <c:pt idx="0">
                  <c:v>21835</c:v>
                </c:pt>
                <c:pt idx="1">
                  <c:v>22594</c:v>
                </c:pt>
                <c:pt idx="2">
                  <c:v>22562</c:v>
                </c:pt>
                <c:pt idx="3">
                  <c:v>20875</c:v>
                </c:pt>
                <c:pt idx="4">
                  <c:v>19840</c:v>
                </c:pt>
                <c:pt idx="5">
                  <c:v>20779</c:v>
                </c:pt>
                <c:pt idx="6">
                  <c:v>22488</c:v>
                </c:pt>
                <c:pt idx="7">
                  <c:v>25609</c:v>
                </c:pt>
                <c:pt idx="8">
                  <c:v>28479</c:v>
                </c:pt>
                <c:pt idx="9">
                  <c:v>29538</c:v>
                </c:pt>
                <c:pt idx="10">
                  <c:v>28527</c:v>
                </c:pt>
                <c:pt idx="11">
                  <c:v>28285</c:v>
                </c:pt>
                <c:pt idx="12">
                  <c:v>30120</c:v>
                </c:pt>
                <c:pt idx="13">
                  <c:v>31364</c:v>
                </c:pt>
                <c:pt idx="14">
                  <c:v>33138</c:v>
                </c:pt>
                <c:pt idx="15">
                  <c:v>33658</c:v>
                </c:pt>
                <c:pt idx="16">
                  <c:v>38314</c:v>
                </c:pt>
                <c:pt idx="17">
                  <c:v>34663</c:v>
                </c:pt>
                <c:pt idx="18">
                  <c:v>37147</c:v>
                </c:pt>
                <c:pt idx="19">
                  <c:v>34608</c:v>
                </c:pt>
                <c:pt idx="20">
                  <c:v>36663</c:v>
                </c:pt>
                <c:pt idx="21">
                  <c:v>35055</c:v>
                </c:pt>
                <c:pt idx="22">
                  <c:v>37228</c:v>
                </c:pt>
                <c:pt idx="23">
                  <c:v>39933</c:v>
                </c:pt>
                <c:pt idx="24">
                  <c:v>46207</c:v>
                </c:pt>
              </c:numCache>
            </c:numRef>
          </c:val>
          <c:extLst>
            <c:ext xmlns:c16="http://schemas.microsoft.com/office/drawing/2014/chart" uri="{C3380CC4-5D6E-409C-BE32-E72D297353CC}">
              <c16:uniqueId val="{00000004-66B3-4693-B37E-86CF063DEB79}"/>
            </c:ext>
          </c:extLst>
        </c:ser>
        <c:dLbls>
          <c:showLegendKey val="0"/>
          <c:showVal val="0"/>
          <c:showCatName val="0"/>
          <c:showSerName val="0"/>
          <c:showPercent val="0"/>
          <c:showBubbleSize val="0"/>
        </c:dLbls>
        <c:gapWidth val="219"/>
        <c:overlap val="-27"/>
        <c:axId val="486032640"/>
        <c:axId val="486036480"/>
      </c:barChart>
      <c:catAx>
        <c:axId val="486032640"/>
        <c:scaling>
          <c:orientation val="minMax"/>
        </c:scaling>
        <c:delete val="0"/>
        <c:axPos val="b"/>
        <c:numFmt formatCode="General" sourceLinked="1"/>
        <c:majorTickMark val="none"/>
        <c:minorTickMark val="none"/>
        <c:tickLblPos val="low"/>
        <c:spPr>
          <a:noFill/>
          <a:ln w="12700" cap="flat" cmpd="sng" algn="ctr">
            <a:solidFill>
              <a:schemeClr val="tx1"/>
            </a:solidFill>
            <a:round/>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crossAx val="486036480"/>
        <c:crosses val="autoZero"/>
        <c:auto val="1"/>
        <c:lblAlgn val="ctr"/>
        <c:lblOffset val="100"/>
        <c:tickLblSkip val="5"/>
        <c:noMultiLvlLbl val="0"/>
      </c:catAx>
      <c:valAx>
        <c:axId val="486036480"/>
        <c:scaling>
          <c:orientation val="minMax"/>
          <c:min val="-5000"/>
        </c:scaling>
        <c:delete val="0"/>
        <c:axPos val="l"/>
        <c:numFmt formatCode="&quot;$&quot;#,##0" sourceLinked="0"/>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486032640"/>
        <c:crosses val="autoZero"/>
        <c:crossBetween val="between"/>
        <c:dispUnits>
          <c:builtInUnit val="thousands"/>
          <c:dispUnitsLbl>
            <c:spPr>
              <a:noFill/>
              <a:ln>
                <a:noFill/>
              </a:ln>
              <a:effectLst/>
            </c:spPr>
            <c:txPr>
              <a:bodyPr rot="-54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layout>
        <c:manualLayout>
          <c:xMode val="edge"/>
          <c:yMode val="edge"/>
          <c:x val="0.29690551181102365"/>
          <c:y val="0.89235309128025664"/>
          <c:w val="0.41174431321084864"/>
          <c:h val="6.092750475156123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a:t>Disposable income by income source, 2023, by Quintile</a:t>
            </a:r>
          </a:p>
        </c:rich>
      </c:tx>
      <c:layout>
        <c:manualLayout>
          <c:xMode val="edge"/>
          <c:yMode val="edge"/>
          <c:x val="0.13210411198600175"/>
          <c:y val="3.240740740740740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9.6072178477690298E-2"/>
          <c:y val="0.15471264367816093"/>
          <c:w val="0.8733722659667541"/>
          <c:h val="0.57698832473527017"/>
        </c:manualLayout>
      </c:layout>
      <c:barChart>
        <c:barDir val="col"/>
        <c:grouping val="clustered"/>
        <c:varyColors val="0"/>
        <c:ser>
          <c:idx val="0"/>
          <c:order val="0"/>
          <c:tx>
            <c:strRef>
              <c:f>'Special Compar Findings 2'!$F$26</c:f>
              <c:strCache>
                <c:ptCount val="1"/>
                <c:pt idx="0">
                  <c:v>LOW</c:v>
                </c:pt>
              </c:strCache>
            </c:strRef>
          </c:tx>
          <c:spPr>
            <a:solidFill>
              <a:srgbClr val="FF0000"/>
            </a:solidFill>
            <a:ln w="3175">
              <a:solidFill>
                <a:schemeClr val="tx1"/>
              </a:solidFill>
            </a:ln>
            <a:effectLst/>
          </c:spPr>
          <c:invertIfNegative val="0"/>
          <c:cat>
            <c:strRef>
              <c:extLst>
                <c:ext xmlns:c15="http://schemas.microsoft.com/office/drawing/2012/chart" uri="{02D57815-91ED-43cb-92C2-25804820EDAC}">
                  <c15:fullRef>
                    <c15:sqref>'Special Compar Findings 2'!$E$27:$E$32</c15:sqref>
                  </c15:fullRef>
                </c:ext>
              </c:extLst>
              <c:f>('Special Compar Findings 2'!$E$27:$E$28,'Special Compar Findings 2'!$E$30:$E$32)</c:f>
              <c:strCache>
                <c:ptCount val="5"/>
                <c:pt idx="0">
                  <c:v>Wages &amp; Salaries</c:v>
                </c:pt>
                <c:pt idx="1">
                  <c:v>Self Employment</c:v>
                </c:pt>
                <c:pt idx="2">
                  <c:v>Net Invest Income</c:v>
                </c:pt>
                <c:pt idx="3">
                  <c:v>Net Transf Rec</c:v>
                </c:pt>
                <c:pt idx="4">
                  <c:v>Net saving</c:v>
                </c:pt>
              </c:strCache>
            </c:strRef>
          </c:cat>
          <c:val>
            <c:numRef>
              <c:extLst>
                <c:ext xmlns:c15="http://schemas.microsoft.com/office/drawing/2012/chart" uri="{02D57815-91ED-43cb-92C2-25804820EDAC}">
                  <c15:fullRef>
                    <c15:sqref>'Special Compar Findings 2'!$F$27:$F$32</c15:sqref>
                  </c15:fullRef>
                </c:ext>
              </c:extLst>
              <c:f>('Special Compar Findings 2'!$F$27:$F$28,'Special Compar Findings 2'!$F$30:$F$32)</c:f>
              <c:numCache>
                <c:formatCode>0.0%</c:formatCode>
                <c:ptCount val="5"/>
                <c:pt idx="0">
                  <c:v>0.41636525160225901</c:v>
                </c:pt>
                <c:pt idx="1">
                  <c:v>0.17266324005330289</c:v>
                </c:pt>
                <c:pt idx="2">
                  <c:v>-9.0995621549590705E-2</c:v>
                </c:pt>
                <c:pt idx="3">
                  <c:v>0.50196712989402881</c:v>
                </c:pt>
                <c:pt idx="4">
                  <c:v>-0.98534170949933375</c:v>
                </c:pt>
              </c:numCache>
            </c:numRef>
          </c:val>
          <c:extLst>
            <c:ext xmlns:c16="http://schemas.microsoft.com/office/drawing/2014/chart" uri="{C3380CC4-5D6E-409C-BE32-E72D297353CC}">
              <c16:uniqueId val="{00000000-70BA-4E5E-A0F0-D5F2D59B4CC6}"/>
            </c:ext>
          </c:extLst>
        </c:ser>
        <c:ser>
          <c:idx val="1"/>
          <c:order val="1"/>
          <c:tx>
            <c:strRef>
              <c:f>'Special Compar Findings 2'!$G$26</c:f>
              <c:strCache>
                <c:ptCount val="1"/>
                <c:pt idx="0">
                  <c:v>SECOND</c:v>
                </c:pt>
              </c:strCache>
            </c:strRef>
          </c:tx>
          <c:spPr>
            <a:solidFill>
              <a:schemeClr val="accent2"/>
            </a:solidFill>
            <a:ln>
              <a:noFill/>
            </a:ln>
            <a:effectLst/>
          </c:spPr>
          <c:invertIfNegative val="0"/>
          <c:cat>
            <c:strRef>
              <c:extLst>
                <c:ext xmlns:c15="http://schemas.microsoft.com/office/drawing/2012/chart" uri="{02D57815-91ED-43cb-92C2-25804820EDAC}">
                  <c15:fullRef>
                    <c15:sqref>'Special Compar Findings 2'!$E$27:$E$32</c15:sqref>
                  </c15:fullRef>
                </c:ext>
              </c:extLst>
              <c:f>('Special Compar Findings 2'!$E$27:$E$28,'Special Compar Findings 2'!$E$30:$E$32)</c:f>
              <c:strCache>
                <c:ptCount val="5"/>
                <c:pt idx="0">
                  <c:v>Wages &amp; Salaries</c:v>
                </c:pt>
                <c:pt idx="1">
                  <c:v>Self Employment</c:v>
                </c:pt>
                <c:pt idx="2">
                  <c:v>Net Invest Income</c:v>
                </c:pt>
                <c:pt idx="3">
                  <c:v>Net Transf Rec</c:v>
                </c:pt>
                <c:pt idx="4">
                  <c:v>Net saving</c:v>
                </c:pt>
              </c:strCache>
            </c:strRef>
          </c:cat>
          <c:val>
            <c:numRef>
              <c:extLst>
                <c:ext xmlns:c15="http://schemas.microsoft.com/office/drawing/2012/chart" uri="{02D57815-91ED-43cb-92C2-25804820EDAC}">
                  <c15:fullRef>
                    <c15:sqref>'Special Compar Findings 2'!$G$27:$G$32</c15:sqref>
                  </c15:fullRef>
                </c:ext>
              </c:extLst>
              <c:f>('Special Compar Findings 2'!$G$27:$G$28,'Special Compar Findings 2'!$G$30:$G$32)</c:f>
              <c:numCache>
                <c:formatCode>0.0%</c:formatCode>
                <c:ptCount val="5"/>
                <c:pt idx="0">
                  <c:v>0.61673256953597622</c:v>
                </c:pt>
                <c:pt idx="1">
                  <c:v>0.18150326134712225</c:v>
                </c:pt>
                <c:pt idx="2">
                  <c:v>-2.0108824225218831E-2</c:v>
                </c:pt>
                <c:pt idx="3">
                  <c:v>0.22188989151373822</c:v>
                </c:pt>
                <c:pt idx="4">
                  <c:v>-0.28904322552299844</c:v>
                </c:pt>
              </c:numCache>
            </c:numRef>
          </c:val>
          <c:extLst>
            <c:ext xmlns:c16="http://schemas.microsoft.com/office/drawing/2014/chart" uri="{C3380CC4-5D6E-409C-BE32-E72D297353CC}">
              <c16:uniqueId val="{00000001-70BA-4E5E-A0F0-D5F2D59B4CC6}"/>
            </c:ext>
          </c:extLst>
        </c:ser>
        <c:ser>
          <c:idx val="2"/>
          <c:order val="2"/>
          <c:tx>
            <c:strRef>
              <c:f>'Special Compar Findings 2'!$H$26</c:f>
              <c:strCache>
                <c:ptCount val="1"/>
                <c:pt idx="0">
                  <c:v>THIRD</c:v>
                </c:pt>
              </c:strCache>
            </c:strRef>
          </c:tx>
          <c:spPr>
            <a:solidFill>
              <a:schemeClr val="accent3"/>
            </a:solidFill>
            <a:ln>
              <a:noFill/>
            </a:ln>
            <a:effectLst/>
          </c:spPr>
          <c:invertIfNegative val="0"/>
          <c:cat>
            <c:strRef>
              <c:extLst>
                <c:ext xmlns:c15="http://schemas.microsoft.com/office/drawing/2012/chart" uri="{02D57815-91ED-43cb-92C2-25804820EDAC}">
                  <c15:fullRef>
                    <c15:sqref>'Special Compar Findings 2'!$E$27:$E$32</c15:sqref>
                  </c15:fullRef>
                </c:ext>
              </c:extLst>
              <c:f>('Special Compar Findings 2'!$E$27:$E$28,'Special Compar Findings 2'!$E$30:$E$32)</c:f>
              <c:strCache>
                <c:ptCount val="5"/>
                <c:pt idx="0">
                  <c:v>Wages &amp; Salaries</c:v>
                </c:pt>
                <c:pt idx="1">
                  <c:v>Self Employment</c:v>
                </c:pt>
                <c:pt idx="2">
                  <c:v>Net Invest Income</c:v>
                </c:pt>
                <c:pt idx="3">
                  <c:v>Net Transf Rec</c:v>
                </c:pt>
                <c:pt idx="4">
                  <c:v>Net saving</c:v>
                </c:pt>
              </c:strCache>
            </c:strRef>
          </c:cat>
          <c:val>
            <c:numRef>
              <c:extLst>
                <c:ext xmlns:c15="http://schemas.microsoft.com/office/drawing/2012/chart" uri="{02D57815-91ED-43cb-92C2-25804820EDAC}">
                  <c15:fullRef>
                    <c15:sqref>'Special Compar Findings 2'!$H$27:$H$32</c15:sqref>
                  </c15:fullRef>
                </c:ext>
              </c:extLst>
              <c:f>('Special Compar Findings 2'!$H$27:$H$28,'Special Compar Findings 2'!$H$30:$H$32)</c:f>
              <c:numCache>
                <c:formatCode>0.0%</c:formatCode>
                <c:ptCount val="5"/>
                <c:pt idx="0">
                  <c:v>0.88152127093521171</c:v>
                </c:pt>
                <c:pt idx="1">
                  <c:v>0.1721944916005777</c:v>
                </c:pt>
                <c:pt idx="2">
                  <c:v>1.5341931233688905E-2</c:v>
                </c:pt>
                <c:pt idx="3">
                  <c:v>-6.9045024957559487E-2</c:v>
                </c:pt>
                <c:pt idx="4">
                  <c:v>-0.15156966579674158</c:v>
                </c:pt>
              </c:numCache>
            </c:numRef>
          </c:val>
          <c:extLst>
            <c:ext xmlns:c16="http://schemas.microsoft.com/office/drawing/2014/chart" uri="{C3380CC4-5D6E-409C-BE32-E72D297353CC}">
              <c16:uniqueId val="{00000002-70BA-4E5E-A0F0-D5F2D59B4CC6}"/>
            </c:ext>
          </c:extLst>
        </c:ser>
        <c:ser>
          <c:idx val="3"/>
          <c:order val="3"/>
          <c:tx>
            <c:strRef>
              <c:f>'Special Compar Findings 2'!$I$26</c:f>
              <c:strCache>
                <c:ptCount val="1"/>
                <c:pt idx="0">
                  <c:v>FOURTH</c:v>
                </c:pt>
              </c:strCache>
            </c:strRef>
          </c:tx>
          <c:spPr>
            <a:solidFill>
              <a:schemeClr val="accent4"/>
            </a:solidFill>
            <a:ln>
              <a:noFill/>
            </a:ln>
            <a:effectLst/>
          </c:spPr>
          <c:invertIfNegative val="0"/>
          <c:cat>
            <c:strRef>
              <c:extLst>
                <c:ext xmlns:c15="http://schemas.microsoft.com/office/drawing/2012/chart" uri="{02D57815-91ED-43cb-92C2-25804820EDAC}">
                  <c15:fullRef>
                    <c15:sqref>'Special Compar Findings 2'!$E$27:$E$32</c15:sqref>
                  </c15:fullRef>
                </c:ext>
              </c:extLst>
              <c:f>('Special Compar Findings 2'!$E$27:$E$28,'Special Compar Findings 2'!$E$30:$E$32)</c:f>
              <c:strCache>
                <c:ptCount val="5"/>
                <c:pt idx="0">
                  <c:v>Wages &amp; Salaries</c:v>
                </c:pt>
                <c:pt idx="1">
                  <c:v>Self Employment</c:v>
                </c:pt>
                <c:pt idx="2">
                  <c:v>Net Invest Income</c:v>
                </c:pt>
                <c:pt idx="3">
                  <c:v>Net Transf Rec</c:v>
                </c:pt>
                <c:pt idx="4">
                  <c:v>Net saving</c:v>
                </c:pt>
              </c:strCache>
            </c:strRef>
          </c:cat>
          <c:val>
            <c:numRef>
              <c:extLst>
                <c:ext xmlns:c15="http://schemas.microsoft.com/office/drawing/2012/chart" uri="{02D57815-91ED-43cb-92C2-25804820EDAC}">
                  <c15:fullRef>
                    <c15:sqref>'Special Compar Findings 2'!$I$27:$I$32</c15:sqref>
                  </c15:fullRef>
                </c:ext>
              </c:extLst>
              <c:f>('Special Compar Findings 2'!$I$27:$I$28,'Special Compar Findings 2'!$I$30:$I$32)</c:f>
              <c:numCache>
                <c:formatCode>0.0%</c:formatCode>
                <c:ptCount val="5"/>
                <c:pt idx="0">
                  <c:v>1.0596700258940444</c:v>
                </c:pt>
                <c:pt idx="1">
                  <c:v>0.15220624256421023</c:v>
                </c:pt>
                <c:pt idx="2">
                  <c:v>4.7212891035061932E-2</c:v>
                </c:pt>
                <c:pt idx="3">
                  <c:v>-0.25908915949331651</c:v>
                </c:pt>
                <c:pt idx="4">
                  <c:v>0.15284484568549234</c:v>
                </c:pt>
              </c:numCache>
            </c:numRef>
          </c:val>
          <c:extLst>
            <c:ext xmlns:c16="http://schemas.microsoft.com/office/drawing/2014/chart" uri="{C3380CC4-5D6E-409C-BE32-E72D297353CC}">
              <c16:uniqueId val="{00000003-70BA-4E5E-A0F0-D5F2D59B4CC6}"/>
            </c:ext>
          </c:extLst>
        </c:ser>
        <c:ser>
          <c:idx val="4"/>
          <c:order val="4"/>
          <c:tx>
            <c:strRef>
              <c:f>'Special Compar Findings 2'!$J$26</c:f>
              <c:strCache>
                <c:ptCount val="1"/>
                <c:pt idx="0">
                  <c:v>HIGHEST</c:v>
                </c:pt>
              </c:strCache>
            </c:strRef>
          </c:tx>
          <c:spPr>
            <a:solidFill>
              <a:schemeClr val="accent1">
                <a:lumMod val="60000"/>
                <a:lumOff val="40000"/>
              </a:schemeClr>
            </a:solidFill>
            <a:ln w="3175">
              <a:solidFill>
                <a:schemeClr val="tx1"/>
              </a:solidFill>
            </a:ln>
            <a:effectLst/>
          </c:spPr>
          <c:invertIfNegative val="0"/>
          <c:cat>
            <c:strRef>
              <c:extLst>
                <c:ext xmlns:c15="http://schemas.microsoft.com/office/drawing/2012/chart" uri="{02D57815-91ED-43cb-92C2-25804820EDAC}">
                  <c15:fullRef>
                    <c15:sqref>'Special Compar Findings 2'!$E$27:$E$32</c15:sqref>
                  </c15:fullRef>
                </c:ext>
              </c:extLst>
              <c:f>('Special Compar Findings 2'!$E$27:$E$28,'Special Compar Findings 2'!$E$30:$E$32)</c:f>
              <c:strCache>
                <c:ptCount val="5"/>
                <c:pt idx="0">
                  <c:v>Wages &amp; Salaries</c:v>
                </c:pt>
                <c:pt idx="1">
                  <c:v>Self Employment</c:v>
                </c:pt>
                <c:pt idx="2">
                  <c:v>Net Invest Income</c:v>
                </c:pt>
                <c:pt idx="3">
                  <c:v>Net Transf Rec</c:v>
                </c:pt>
                <c:pt idx="4">
                  <c:v>Net saving</c:v>
                </c:pt>
              </c:strCache>
            </c:strRef>
          </c:cat>
          <c:val>
            <c:numRef>
              <c:extLst>
                <c:ext xmlns:c15="http://schemas.microsoft.com/office/drawing/2012/chart" uri="{02D57815-91ED-43cb-92C2-25804820EDAC}">
                  <c15:fullRef>
                    <c15:sqref>'Special Compar Findings 2'!$J$27:$J$32</c15:sqref>
                  </c15:fullRef>
                </c:ext>
              </c:extLst>
              <c:f>('Special Compar Findings 2'!$J$27:$J$28,'Special Compar Findings 2'!$J$30:$J$32)</c:f>
              <c:numCache>
                <c:formatCode>0.0%</c:formatCode>
                <c:ptCount val="5"/>
                <c:pt idx="0">
                  <c:v>1.0259361625797716</c:v>
                </c:pt>
                <c:pt idx="1">
                  <c:v>0.15464683263520101</c:v>
                </c:pt>
                <c:pt idx="2">
                  <c:v>0.23347599149103881</c:v>
                </c:pt>
                <c:pt idx="3">
                  <c:v>-0.41405898670601132</c:v>
                </c:pt>
                <c:pt idx="4">
                  <c:v>0.34974154788311801</c:v>
                </c:pt>
              </c:numCache>
            </c:numRef>
          </c:val>
          <c:extLst>
            <c:ext xmlns:c16="http://schemas.microsoft.com/office/drawing/2014/chart" uri="{C3380CC4-5D6E-409C-BE32-E72D297353CC}">
              <c16:uniqueId val="{00000004-70BA-4E5E-A0F0-D5F2D59B4CC6}"/>
            </c:ext>
          </c:extLst>
        </c:ser>
        <c:dLbls>
          <c:showLegendKey val="0"/>
          <c:showVal val="0"/>
          <c:showCatName val="0"/>
          <c:showSerName val="0"/>
          <c:showPercent val="0"/>
          <c:showBubbleSize val="0"/>
        </c:dLbls>
        <c:gapWidth val="219"/>
        <c:overlap val="-27"/>
        <c:axId val="41700512"/>
        <c:axId val="41699072"/>
      </c:barChart>
      <c:catAx>
        <c:axId val="41700512"/>
        <c:scaling>
          <c:orientation val="minMax"/>
        </c:scaling>
        <c:delete val="0"/>
        <c:axPos val="b"/>
        <c:numFmt formatCode="General" sourceLinked="1"/>
        <c:majorTickMark val="none"/>
        <c:minorTickMark val="none"/>
        <c:tickLblPos val="low"/>
        <c:spPr>
          <a:noFill/>
          <a:ln w="6350"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699072"/>
        <c:crosses val="autoZero"/>
        <c:auto val="1"/>
        <c:lblAlgn val="ctr"/>
        <c:lblOffset val="100"/>
        <c:noMultiLvlLbl val="0"/>
      </c:catAx>
      <c:valAx>
        <c:axId val="41699072"/>
        <c:scaling>
          <c:orientation val="minMax"/>
          <c:min val="-1"/>
        </c:scaling>
        <c:delete val="0"/>
        <c:axPos val="l"/>
        <c:title>
          <c:tx>
            <c:rich>
              <a:bodyPr rot="-54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r>
                  <a:rPr lang="en-US" sz="700"/>
                  <a:t>Share of Disposable Income</a:t>
                </a:r>
              </a:p>
            </c:rich>
          </c:tx>
          <c:layout>
            <c:manualLayout>
              <c:xMode val="edge"/>
              <c:yMode val="edge"/>
              <c:x val="6.8888888888888888E-3"/>
              <c:y val="0.25930998280387368"/>
            </c:manualLayout>
          </c:layout>
          <c:overlay val="0"/>
          <c:spPr>
            <a:noFill/>
            <a:ln>
              <a:noFill/>
            </a:ln>
            <a:effectLst/>
          </c:spPr>
          <c:txPr>
            <a:bodyPr rot="-54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w="6350">
            <a:solidFill>
              <a:schemeClr val="tx1"/>
            </a:solidFill>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crossAx val="41700512"/>
        <c:crosses val="autoZero"/>
        <c:crossBetween val="between"/>
      </c:valAx>
      <c:spPr>
        <a:noFill/>
        <a:ln>
          <a:noFill/>
        </a:ln>
        <a:effectLst/>
      </c:spPr>
    </c:plotArea>
    <c:legend>
      <c:legendPos val="b"/>
      <c:layout>
        <c:manualLayout>
          <c:xMode val="edge"/>
          <c:yMode val="edge"/>
          <c:x val="0.30246106736657924"/>
          <c:y val="0.87470467915648475"/>
          <c:w val="0.41174431321084864"/>
          <c:h val="6.092750475156123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a:t>Disposable income by income source, 1999, by Quintile</a:t>
            </a:r>
          </a:p>
        </c:rich>
      </c:tx>
      <c:layout>
        <c:manualLayout>
          <c:xMode val="edge"/>
          <c:yMode val="edge"/>
          <c:x val="0.13210411198600175"/>
          <c:y val="3.240740740740740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9.6072178477690298E-2"/>
          <c:y val="0.15471264367816093"/>
          <c:w val="0.8733722659667541"/>
          <c:h val="0.57698832473527017"/>
        </c:manualLayout>
      </c:layout>
      <c:barChart>
        <c:barDir val="col"/>
        <c:grouping val="clustered"/>
        <c:varyColors val="0"/>
        <c:ser>
          <c:idx val="0"/>
          <c:order val="0"/>
          <c:tx>
            <c:strRef>
              <c:f>'Special Findings 1999'!$F$26</c:f>
              <c:strCache>
                <c:ptCount val="1"/>
                <c:pt idx="0">
                  <c:v>LOW</c:v>
                </c:pt>
              </c:strCache>
            </c:strRef>
          </c:tx>
          <c:spPr>
            <a:solidFill>
              <a:srgbClr val="FF0000"/>
            </a:solidFill>
            <a:ln w="3175">
              <a:solidFill>
                <a:schemeClr val="tx1"/>
              </a:solidFill>
            </a:ln>
            <a:effectLst/>
          </c:spPr>
          <c:invertIfNegative val="0"/>
          <c:cat>
            <c:strRef>
              <c:extLst>
                <c:ext xmlns:c15="http://schemas.microsoft.com/office/drawing/2012/chart" uri="{02D57815-91ED-43cb-92C2-25804820EDAC}">
                  <c15:fullRef>
                    <c15:sqref>'Special Compar Findings 2'!$E$27:$E$32</c15:sqref>
                  </c15:fullRef>
                </c:ext>
              </c:extLst>
              <c:f>('Special Compar Findings 2'!$E$27:$E$28,'Special Compar Findings 2'!$E$30:$E$32)</c:f>
              <c:strCache>
                <c:ptCount val="5"/>
                <c:pt idx="0">
                  <c:v>Wages &amp; Salaries</c:v>
                </c:pt>
                <c:pt idx="1">
                  <c:v>Self Employment</c:v>
                </c:pt>
                <c:pt idx="2">
                  <c:v>Net Invest Income</c:v>
                </c:pt>
                <c:pt idx="3">
                  <c:v>Net Transf Rec</c:v>
                </c:pt>
                <c:pt idx="4">
                  <c:v>Net saving</c:v>
                </c:pt>
              </c:strCache>
            </c:strRef>
          </c:cat>
          <c:val>
            <c:numRef>
              <c:extLst>
                <c:ext xmlns:c15="http://schemas.microsoft.com/office/drawing/2012/chart" uri="{02D57815-91ED-43cb-92C2-25804820EDAC}">
                  <c15:fullRef>
                    <c15:sqref>'Special Findings 1999'!$F$27:$F$32</c15:sqref>
                  </c15:fullRef>
                </c:ext>
              </c:extLst>
              <c:f>('Special Findings 1999'!$F$27:$F$28,'Special Findings 1999'!$F$30:$F$32)</c:f>
              <c:numCache>
                <c:formatCode>0.0%</c:formatCode>
                <c:ptCount val="5"/>
                <c:pt idx="0">
                  <c:v>0.46643765029199585</c:v>
                </c:pt>
                <c:pt idx="1">
                  <c:v>0.16001374098248025</c:v>
                </c:pt>
                <c:pt idx="2">
                  <c:v>-2.1298522844383373E-2</c:v>
                </c:pt>
                <c:pt idx="3">
                  <c:v>0.39491583648230849</c:v>
                </c:pt>
                <c:pt idx="4">
                  <c:v>-0.64452078323600137</c:v>
                </c:pt>
              </c:numCache>
            </c:numRef>
          </c:val>
          <c:extLst>
            <c:ext xmlns:c16="http://schemas.microsoft.com/office/drawing/2014/chart" uri="{C3380CC4-5D6E-409C-BE32-E72D297353CC}">
              <c16:uniqueId val="{00000000-B34C-499A-A49B-080A039C5206}"/>
            </c:ext>
          </c:extLst>
        </c:ser>
        <c:ser>
          <c:idx val="1"/>
          <c:order val="1"/>
          <c:tx>
            <c:strRef>
              <c:f>'Special Findings 1999'!$G$26</c:f>
              <c:strCache>
                <c:ptCount val="1"/>
                <c:pt idx="0">
                  <c:v>SECOND</c:v>
                </c:pt>
              </c:strCache>
            </c:strRef>
          </c:tx>
          <c:spPr>
            <a:solidFill>
              <a:schemeClr val="accent2"/>
            </a:solidFill>
            <a:ln>
              <a:noFill/>
            </a:ln>
            <a:effectLst/>
          </c:spPr>
          <c:invertIfNegative val="0"/>
          <c:cat>
            <c:strRef>
              <c:extLst>
                <c:ext xmlns:c15="http://schemas.microsoft.com/office/drawing/2012/chart" uri="{02D57815-91ED-43cb-92C2-25804820EDAC}">
                  <c15:fullRef>
                    <c15:sqref>'Special Compar Findings 2'!$E$27:$E$32</c15:sqref>
                  </c15:fullRef>
                </c:ext>
              </c:extLst>
              <c:f>('Special Compar Findings 2'!$E$27:$E$28,'Special Compar Findings 2'!$E$30:$E$32)</c:f>
              <c:strCache>
                <c:ptCount val="5"/>
                <c:pt idx="0">
                  <c:v>Wages &amp; Salaries</c:v>
                </c:pt>
                <c:pt idx="1">
                  <c:v>Self Employment</c:v>
                </c:pt>
                <c:pt idx="2">
                  <c:v>Net Invest Income</c:v>
                </c:pt>
                <c:pt idx="3">
                  <c:v>Net Transf Rec</c:v>
                </c:pt>
                <c:pt idx="4">
                  <c:v>Net saving</c:v>
                </c:pt>
              </c:strCache>
            </c:strRef>
          </c:cat>
          <c:val>
            <c:numRef>
              <c:extLst>
                <c:ext xmlns:c15="http://schemas.microsoft.com/office/drawing/2012/chart" uri="{02D57815-91ED-43cb-92C2-25804820EDAC}">
                  <c15:fullRef>
                    <c15:sqref>'Special Findings 1999'!$G$27:$G$32</c15:sqref>
                  </c15:fullRef>
                </c:ext>
              </c:extLst>
              <c:f>('Special Findings 1999'!$G$27:$G$28,'Special Findings 1999'!$G$30:$G$32)</c:f>
              <c:numCache>
                <c:formatCode>0.0%</c:formatCode>
                <c:ptCount val="5"/>
                <c:pt idx="0">
                  <c:v>0.65676738410596025</c:v>
                </c:pt>
                <c:pt idx="1">
                  <c:v>0.16559740618101546</c:v>
                </c:pt>
                <c:pt idx="2">
                  <c:v>3.4802704194260486E-2</c:v>
                </c:pt>
                <c:pt idx="3">
                  <c:v>0.14283250551876381</c:v>
                </c:pt>
                <c:pt idx="4">
                  <c:v>-0.20629828918322296</c:v>
                </c:pt>
              </c:numCache>
            </c:numRef>
          </c:val>
          <c:extLst>
            <c:ext xmlns:c16="http://schemas.microsoft.com/office/drawing/2014/chart" uri="{C3380CC4-5D6E-409C-BE32-E72D297353CC}">
              <c16:uniqueId val="{00000001-B34C-499A-A49B-080A039C5206}"/>
            </c:ext>
          </c:extLst>
        </c:ser>
        <c:ser>
          <c:idx val="2"/>
          <c:order val="2"/>
          <c:tx>
            <c:strRef>
              <c:f>'Special Findings 1999'!$H$26</c:f>
              <c:strCache>
                <c:ptCount val="1"/>
                <c:pt idx="0">
                  <c:v>THIRD</c:v>
                </c:pt>
              </c:strCache>
            </c:strRef>
          </c:tx>
          <c:spPr>
            <a:solidFill>
              <a:schemeClr val="accent3"/>
            </a:solidFill>
            <a:ln>
              <a:noFill/>
            </a:ln>
            <a:effectLst/>
          </c:spPr>
          <c:invertIfNegative val="0"/>
          <c:cat>
            <c:strRef>
              <c:extLst>
                <c:ext xmlns:c15="http://schemas.microsoft.com/office/drawing/2012/chart" uri="{02D57815-91ED-43cb-92C2-25804820EDAC}">
                  <c15:fullRef>
                    <c15:sqref>'Special Compar Findings 2'!$E$27:$E$32</c15:sqref>
                  </c15:fullRef>
                </c:ext>
              </c:extLst>
              <c:f>('Special Compar Findings 2'!$E$27:$E$28,'Special Compar Findings 2'!$E$30:$E$32)</c:f>
              <c:strCache>
                <c:ptCount val="5"/>
                <c:pt idx="0">
                  <c:v>Wages &amp; Salaries</c:v>
                </c:pt>
                <c:pt idx="1">
                  <c:v>Self Employment</c:v>
                </c:pt>
                <c:pt idx="2">
                  <c:v>Net Invest Income</c:v>
                </c:pt>
                <c:pt idx="3">
                  <c:v>Net Transf Rec</c:v>
                </c:pt>
                <c:pt idx="4">
                  <c:v>Net saving</c:v>
                </c:pt>
              </c:strCache>
            </c:strRef>
          </c:cat>
          <c:val>
            <c:numRef>
              <c:extLst>
                <c:ext xmlns:c15="http://schemas.microsoft.com/office/drawing/2012/chart" uri="{02D57815-91ED-43cb-92C2-25804820EDAC}">
                  <c15:fullRef>
                    <c15:sqref>'Special Findings 1999'!$H$27:$H$32</c15:sqref>
                  </c15:fullRef>
                </c:ext>
              </c:extLst>
              <c:f>('Special Findings 1999'!$H$27:$H$28,'Special Findings 1999'!$H$30:$H$32)</c:f>
              <c:numCache>
                <c:formatCode>0.0%</c:formatCode>
                <c:ptCount val="5"/>
                <c:pt idx="0">
                  <c:v>0.89571386197350211</c:v>
                </c:pt>
                <c:pt idx="1">
                  <c:v>0.16731757959264387</c:v>
                </c:pt>
                <c:pt idx="2">
                  <c:v>8.1174609452244417E-2</c:v>
                </c:pt>
                <c:pt idx="3">
                  <c:v>-0.14420605101839035</c:v>
                </c:pt>
                <c:pt idx="4">
                  <c:v>-5.7123788807593438E-2</c:v>
                </c:pt>
              </c:numCache>
            </c:numRef>
          </c:val>
          <c:extLst>
            <c:ext xmlns:c16="http://schemas.microsoft.com/office/drawing/2014/chart" uri="{C3380CC4-5D6E-409C-BE32-E72D297353CC}">
              <c16:uniqueId val="{00000002-B34C-499A-A49B-080A039C5206}"/>
            </c:ext>
          </c:extLst>
        </c:ser>
        <c:ser>
          <c:idx val="3"/>
          <c:order val="3"/>
          <c:tx>
            <c:strRef>
              <c:f>'Special Findings 1999'!$I$26</c:f>
              <c:strCache>
                <c:ptCount val="1"/>
                <c:pt idx="0">
                  <c:v>FOURTH</c:v>
                </c:pt>
              </c:strCache>
            </c:strRef>
          </c:tx>
          <c:spPr>
            <a:solidFill>
              <a:schemeClr val="accent4"/>
            </a:solidFill>
            <a:ln>
              <a:noFill/>
            </a:ln>
            <a:effectLst/>
          </c:spPr>
          <c:invertIfNegative val="0"/>
          <c:cat>
            <c:strRef>
              <c:extLst>
                <c:ext xmlns:c15="http://schemas.microsoft.com/office/drawing/2012/chart" uri="{02D57815-91ED-43cb-92C2-25804820EDAC}">
                  <c15:fullRef>
                    <c15:sqref>'Special Compar Findings 2'!$E$27:$E$32</c15:sqref>
                  </c15:fullRef>
                </c:ext>
              </c:extLst>
              <c:f>('Special Compar Findings 2'!$E$27:$E$28,'Special Compar Findings 2'!$E$30:$E$32)</c:f>
              <c:strCache>
                <c:ptCount val="5"/>
                <c:pt idx="0">
                  <c:v>Wages &amp; Salaries</c:v>
                </c:pt>
                <c:pt idx="1">
                  <c:v>Self Employment</c:v>
                </c:pt>
                <c:pt idx="2">
                  <c:v>Net Invest Income</c:v>
                </c:pt>
                <c:pt idx="3">
                  <c:v>Net Transf Rec</c:v>
                </c:pt>
                <c:pt idx="4">
                  <c:v>Net saving</c:v>
                </c:pt>
              </c:strCache>
            </c:strRef>
          </c:cat>
          <c:val>
            <c:numRef>
              <c:extLst>
                <c:ext xmlns:c15="http://schemas.microsoft.com/office/drawing/2012/chart" uri="{02D57815-91ED-43cb-92C2-25804820EDAC}">
                  <c15:fullRef>
                    <c15:sqref>'Special Findings 1999'!$I$27:$I$32</c15:sqref>
                  </c15:fullRef>
                </c:ext>
              </c:extLst>
              <c:f>('Special Findings 1999'!$I$27:$I$28,'Special Findings 1999'!$I$30:$I$32)</c:f>
              <c:numCache>
                <c:formatCode>0.0%</c:formatCode>
                <c:ptCount val="5"/>
                <c:pt idx="0">
                  <c:v>1.0647803287194026</c:v>
                </c:pt>
                <c:pt idx="1">
                  <c:v>0.16148757574073044</c:v>
                </c:pt>
                <c:pt idx="2">
                  <c:v>0.11097522560083013</c:v>
                </c:pt>
                <c:pt idx="3">
                  <c:v>-0.33722460021865214</c:v>
                </c:pt>
                <c:pt idx="4">
                  <c:v>9.2167435655122573E-2</c:v>
                </c:pt>
              </c:numCache>
            </c:numRef>
          </c:val>
          <c:extLst>
            <c:ext xmlns:c16="http://schemas.microsoft.com/office/drawing/2014/chart" uri="{C3380CC4-5D6E-409C-BE32-E72D297353CC}">
              <c16:uniqueId val="{00000003-B34C-499A-A49B-080A039C5206}"/>
            </c:ext>
          </c:extLst>
        </c:ser>
        <c:ser>
          <c:idx val="4"/>
          <c:order val="4"/>
          <c:tx>
            <c:strRef>
              <c:f>'Special Findings 1999'!$J$26</c:f>
              <c:strCache>
                <c:ptCount val="1"/>
                <c:pt idx="0">
                  <c:v>HIGHEST</c:v>
                </c:pt>
              </c:strCache>
            </c:strRef>
          </c:tx>
          <c:spPr>
            <a:solidFill>
              <a:schemeClr val="accent1">
                <a:lumMod val="60000"/>
                <a:lumOff val="40000"/>
              </a:schemeClr>
            </a:solidFill>
            <a:ln w="3175">
              <a:solidFill>
                <a:schemeClr val="tx1"/>
              </a:solidFill>
            </a:ln>
            <a:effectLst/>
          </c:spPr>
          <c:invertIfNegative val="0"/>
          <c:cat>
            <c:strRef>
              <c:extLst>
                <c:ext xmlns:c15="http://schemas.microsoft.com/office/drawing/2012/chart" uri="{02D57815-91ED-43cb-92C2-25804820EDAC}">
                  <c15:fullRef>
                    <c15:sqref>'Special Compar Findings 2'!$E$27:$E$32</c15:sqref>
                  </c15:fullRef>
                </c:ext>
              </c:extLst>
              <c:f>('Special Compar Findings 2'!$E$27:$E$28,'Special Compar Findings 2'!$E$30:$E$32)</c:f>
              <c:strCache>
                <c:ptCount val="5"/>
                <c:pt idx="0">
                  <c:v>Wages &amp; Salaries</c:v>
                </c:pt>
                <c:pt idx="1">
                  <c:v>Self Employment</c:v>
                </c:pt>
                <c:pt idx="2">
                  <c:v>Net Invest Income</c:v>
                </c:pt>
                <c:pt idx="3">
                  <c:v>Net Transf Rec</c:v>
                </c:pt>
                <c:pt idx="4">
                  <c:v>Net saving</c:v>
                </c:pt>
              </c:strCache>
            </c:strRef>
          </c:cat>
          <c:val>
            <c:numRef>
              <c:extLst>
                <c:ext xmlns:c15="http://schemas.microsoft.com/office/drawing/2012/chart" uri="{02D57815-91ED-43cb-92C2-25804820EDAC}">
                  <c15:fullRef>
                    <c15:sqref>'Special Findings 1999'!$J$27:$J$32</c15:sqref>
                  </c15:fullRef>
                </c:ext>
              </c:extLst>
              <c:f>('Special Findings 1999'!$J$27:$J$28,'Special Findings 1999'!$J$30:$J$32)</c:f>
              <c:numCache>
                <c:formatCode>0.0%</c:formatCode>
                <c:ptCount val="5"/>
                <c:pt idx="0">
                  <c:v>1.0194482281464186</c:v>
                </c:pt>
                <c:pt idx="1">
                  <c:v>0.20164969406066896</c:v>
                </c:pt>
                <c:pt idx="2">
                  <c:v>0.23604895029296663</c:v>
                </c:pt>
                <c:pt idx="3">
                  <c:v>-0.45714687250005404</c:v>
                </c:pt>
                <c:pt idx="4">
                  <c:v>0.25043782837127848</c:v>
                </c:pt>
              </c:numCache>
            </c:numRef>
          </c:val>
          <c:extLst>
            <c:ext xmlns:c16="http://schemas.microsoft.com/office/drawing/2014/chart" uri="{C3380CC4-5D6E-409C-BE32-E72D297353CC}">
              <c16:uniqueId val="{00000004-B34C-499A-A49B-080A039C5206}"/>
            </c:ext>
          </c:extLst>
        </c:ser>
        <c:dLbls>
          <c:showLegendKey val="0"/>
          <c:showVal val="0"/>
          <c:showCatName val="0"/>
          <c:showSerName val="0"/>
          <c:showPercent val="0"/>
          <c:showBubbleSize val="0"/>
        </c:dLbls>
        <c:gapWidth val="219"/>
        <c:overlap val="-27"/>
        <c:axId val="41700512"/>
        <c:axId val="41699072"/>
      </c:barChart>
      <c:catAx>
        <c:axId val="41700512"/>
        <c:scaling>
          <c:orientation val="minMax"/>
        </c:scaling>
        <c:delete val="0"/>
        <c:axPos val="b"/>
        <c:numFmt formatCode="General" sourceLinked="1"/>
        <c:majorTickMark val="none"/>
        <c:minorTickMark val="none"/>
        <c:tickLblPos val="low"/>
        <c:spPr>
          <a:noFill/>
          <a:ln w="6350"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699072"/>
        <c:crosses val="autoZero"/>
        <c:auto val="1"/>
        <c:lblAlgn val="ctr"/>
        <c:lblOffset val="100"/>
        <c:noMultiLvlLbl val="0"/>
      </c:catAx>
      <c:valAx>
        <c:axId val="41699072"/>
        <c:scaling>
          <c:orientation val="minMax"/>
          <c:min val="-1"/>
        </c:scaling>
        <c:delete val="0"/>
        <c:axPos val="l"/>
        <c:title>
          <c:tx>
            <c:rich>
              <a:bodyPr rot="-54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r>
                  <a:rPr lang="en-US" sz="700"/>
                  <a:t>Share of Disposable Income</a:t>
                </a:r>
              </a:p>
            </c:rich>
          </c:tx>
          <c:layout>
            <c:manualLayout>
              <c:xMode val="edge"/>
              <c:yMode val="edge"/>
              <c:x val="6.8888888888888888E-3"/>
              <c:y val="0.25930998280387368"/>
            </c:manualLayout>
          </c:layout>
          <c:overlay val="0"/>
          <c:spPr>
            <a:noFill/>
            <a:ln>
              <a:noFill/>
            </a:ln>
            <a:effectLst/>
          </c:spPr>
          <c:txPr>
            <a:bodyPr rot="-54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w="6350">
            <a:solidFill>
              <a:schemeClr val="tx1"/>
            </a:solidFill>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crossAx val="41700512"/>
        <c:crosses val="autoZero"/>
        <c:crossBetween val="between"/>
      </c:valAx>
      <c:spPr>
        <a:noFill/>
        <a:ln>
          <a:noFill/>
        </a:ln>
        <a:effectLst/>
      </c:spPr>
    </c:plotArea>
    <c:legend>
      <c:legendPos val="b"/>
      <c:layout>
        <c:manualLayout>
          <c:xMode val="edge"/>
          <c:yMode val="edge"/>
          <c:x val="0.30246106736657924"/>
          <c:y val="0.87470467915648475"/>
          <c:w val="0.41174431321084864"/>
          <c:h val="6.092750475156123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2"/>
          <c:order val="1"/>
          <c:tx>
            <c:strRef>
              <c:f>'Self Employment'!$B$13</c:f>
              <c:strCache>
                <c:ptCount val="1"/>
                <c:pt idx="0">
                  <c:v>LOW</c:v>
                </c:pt>
              </c:strCache>
            </c:strRef>
          </c:tx>
          <c:spPr>
            <a:solidFill>
              <a:schemeClr val="accent3"/>
            </a:solidFill>
            <a:ln w="3175">
              <a:solidFill>
                <a:schemeClr val="tx1"/>
              </a:solidFill>
            </a:ln>
            <a:effectLst/>
          </c:spPr>
          <c:invertIfNegative val="0"/>
          <c:cat>
            <c:numRef>
              <c:f>'Self Employment'!$C$11:$AA$11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'Self Employment'!$C$13:$AA$13</c:f>
              <c:numCache>
                <c:formatCode>General</c:formatCode>
                <c:ptCount val="25"/>
                <c:pt idx="0">
                  <c:v>2329</c:v>
                </c:pt>
                <c:pt idx="1">
                  <c:v>2562</c:v>
                </c:pt>
                <c:pt idx="2">
                  <c:v>2388</c:v>
                </c:pt>
                <c:pt idx="3">
                  <c:v>2646</c:v>
                </c:pt>
                <c:pt idx="4">
                  <c:v>2856</c:v>
                </c:pt>
                <c:pt idx="5">
                  <c:v>2793</c:v>
                </c:pt>
                <c:pt idx="6">
                  <c:v>2820</c:v>
                </c:pt>
                <c:pt idx="7">
                  <c:v>3387</c:v>
                </c:pt>
                <c:pt idx="8">
                  <c:v>3316</c:v>
                </c:pt>
                <c:pt idx="9">
                  <c:v>3241</c:v>
                </c:pt>
                <c:pt idx="10">
                  <c:v>3288</c:v>
                </c:pt>
                <c:pt idx="11">
                  <c:v>3441</c:v>
                </c:pt>
                <c:pt idx="12">
                  <c:v>3298</c:v>
                </c:pt>
                <c:pt idx="13">
                  <c:v>3255</c:v>
                </c:pt>
                <c:pt idx="14">
                  <c:v>3221</c:v>
                </c:pt>
                <c:pt idx="15">
                  <c:v>3633</c:v>
                </c:pt>
                <c:pt idx="16">
                  <c:v>3269</c:v>
                </c:pt>
                <c:pt idx="17">
                  <c:v>3859</c:v>
                </c:pt>
                <c:pt idx="18">
                  <c:v>4068</c:v>
                </c:pt>
                <c:pt idx="19">
                  <c:v>4362</c:v>
                </c:pt>
                <c:pt idx="20">
                  <c:v>4600</c:v>
                </c:pt>
                <c:pt idx="21">
                  <c:v>4436</c:v>
                </c:pt>
                <c:pt idx="22">
                  <c:v>4758</c:v>
                </c:pt>
                <c:pt idx="23">
                  <c:v>5244</c:v>
                </c:pt>
                <c:pt idx="24">
                  <c:v>5442</c:v>
                </c:pt>
              </c:numCache>
            </c:numRef>
          </c:val>
          <c:extLst>
            <c:ext xmlns:c16="http://schemas.microsoft.com/office/drawing/2014/chart" uri="{C3380CC4-5D6E-409C-BE32-E72D297353CC}">
              <c16:uniqueId val="{00000002-9132-4AE0-B1C7-81D19AC176C9}"/>
            </c:ext>
          </c:extLst>
        </c:ser>
        <c:ser>
          <c:idx val="3"/>
          <c:order val="2"/>
          <c:tx>
            <c:strRef>
              <c:f>'Self Employment'!$B$14</c:f>
              <c:strCache>
                <c:ptCount val="1"/>
                <c:pt idx="0">
                  <c:v>SECOND</c:v>
                </c:pt>
              </c:strCache>
            </c:strRef>
          </c:tx>
          <c:spPr>
            <a:solidFill>
              <a:schemeClr val="accent4"/>
            </a:solidFill>
            <a:ln w="3175">
              <a:solidFill>
                <a:schemeClr val="tx1"/>
              </a:solidFill>
            </a:ln>
            <a:effectLst/>
          </c:spPr>
          <c:invertIfNegative val="0"/>
          <c:cat>
            <c:numRef>
              <c:f>'Self Employment'!$C$11:$AA$11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'Self Employment'!$C$14:$AA$14</c:f>
              <c:numCache>
                <c:formatCode>General</c:formatCode>
                <c:ptCount val="25"/>
                <c:pt idx="0">
                  <c:v>4801</c:v>
                </c:pt>
                <c:pt idx="1">
                  <c:v>4994</c:v>
                </c:pt>
                <c:pt idx="2">
                  <c:v>5280</c:v>
                </c:pt>
                <c:pt idx="3">
                  <c:v>5312</c:v>
                </c:pt>
                <c:pt idx="4">
                  <c:v>5366</c:v>
                </c:pt>
                <c:pt idx="5">
                  <c:v>5553</c:v>
                </c:pt>
                <c:pt idx="6">
                  <c:v>5634</c:v>
                </c:pt>
                <c:pt idx="7">
                  <c:v>5616</c:v>
                </c:pt>
                <c:pt idx="8">
                  <c:v>6428</c:v>
                </c:pt>
                <c:pt idx="9">
                  <c:v>5942</c:v>
                </c:pt>
                <c:pt idx="10">
                  <c:v>6146</c:v>
                </c:pt>
                <c:pt idx="11">
                  <c:v>7096</c:v>
                </c:pt>
                <c:pt idx="12">
                  <c:v>6702</c:v>
                </c:pt>
                <c:pt idx="13">
                  <c:v>7151</c:v>
                </c:pt>
                <c:pt idx="14">
                  <c:v>7139</c:v>
                </c:pt>
                <c:pt idx="15">
                  <c:v>7598</c:v>
                </c:pt>
                <c:pt idx="16">
                  <c:v>7772</c:v>
                </c:pt>
                <c:pt idx="17">
                  <c:v>8460</c:v>
                </c:pt>
                <c:pt idx="18">
                  <c:v>8773</c:v>
                </c:pt>
                <c:pt idx="19">
                  <c:v>9126</c:v>
                </c:pt>
                <c:pt idx="20">
                  <c:v>9389</c:v>
                </c:pt>
                <c:pt idx="21">
                  <c:v>8685</c:v>
                </c:pt>
                <c:pt idx="22">
                  <c:v>9095</c:v>
                </c:pt>
                <c:pt idx="23">
                  <c:v>10122</c:v>
                </c:pt>
                <c:pt idx="24">
                  <c:v>10741</c:v>
                </c:pt>
              </c:numCache>
            </c:numRef>
          </c:val>
          <c:extLst>
            <c:ext xmlns:c16="http://schemas.microsoft.com/office/drawing/2014/chart" uri="{C3380CC4-5D6E-409C-BE32-E72D297353CC}">
              <c16:uniqueId val="{00000003-9132-4AE0-B1C7-81D19AC176C9}"/>
            </c:ext>
          </c:extLst>
        </c:ser>
        <c:ser>
          <c:idx val="4"/>
          <c:order val="3"/>
          <c:tx>
            <c:strRef>
              <c:f>'Self Employment'!$B$15</c:f>
              <c:strCache>
                <c:ptCount val="1"/>
                <c:pt idx="0">
                  <c:v>THIRD</c:v>
                </c:pt>
              </c:strCache>
            </c:strRef>
          </c:tx>
          <c:spPr>
            <a:solidFill>
              <a:schemeClr val="accent5"/>
            </a:solidFill>
            <a:ln w="3175">
              <a:solidFill>
                <a:schemeClr val="tx1"/>
              </a:solidFill>
            </a:ln>
            <a:effectLst/>
          </c:spPr>
          <c:invertIfNegative val="0"/>
          <c:cat>
            <c:numRef>
              <c:f>'Self Employment'!$C$11:$AA$11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'Self Employment'!$C$15:$AA$15</c:f>
              <c:numCache>
                <c:formatCode>General</c:formatCode>
                <c:ptCount val="25"/>
                <c:pt idx="0">
                  <c:v>6769</c:v>
                </c:pt>
                <c:pt idx="1">
                  <c:v>7161</c:v>
                </c:pt>
                <c:pt idx="2">
                  <c:v>6869</c:v>
                </c:pt>
                <c:pt idx="3">
                  <c:v>7541</c:v>
                </c:pt>
                <c:pt idx="4">
                  <c:v>7343</c:v>
                </c:pt>
                <c:pt idx="5">
                  <c:v>7229</c:v>
                </c:pt>
                <c:pt idx="6">
                  <c:v>7004</c:v>
                </c:pt>
                <c:pt idx="7">
                  <c:v>7431</c:v>
                </c:pt>
                <c:pt idx="8">
                  <c:v>7870</c:v>
                </c:pt>
                <c:pt idx="9">
                  <c:v>8527</c:v>
                </c:pt>
                <c:pt idx="10">
                  <c:v>8287</c:v>
                </c:pt>
                <c:pt idx="11">
                  <c:v>8402</c:v>
                </c:pt>
                <c:pt idx="12">
                  <c:v>8769</c:v>
                </c:pt>
                <c:pt idx="13">
                  <c:v>9785</c:v>
                </c:pt>
                <c:pt idx="14">
                  <c:v>10082</c:v>
                </c:pt>
                <c:pt idx="15">
                  <c:v>10792</c:v>
                </c:pt>
                <c:pt idx="16">
                  <c:v>10925</c:v>
                </c:pt>
                <c:pt idx="17">
                  <c:v>10768</c:v>
                </c:pt>
                <c:pt idx="18">
                  <c:v>11078</c:v>
                </c:pt>
                <c:pt idx="19">
                  <c:v>11080</c:v>
                </c:pt>
                <c:pt idx="20">
                  <c:v>11753</c:v>
                </c:pt>
                <c:pt idx="21">
                  <c:v>11298</c:v>
                </c:pt>
                <c:pt idx="22">
                  <c:v>12037</c:v>
                </c:pt>
                <c:pt idx="23">
                  <c:v>12496</c:v>
                </c:pt>
                <c:pt idx="24">
                  <c:v>13592</c:v>
                </c:pt>
              </c:numCache>
            </c:numRef>
          </c:val>
          <c:extLst>
            <c:ext xmlns:c16="http://schemas.microsoft.com/office/drawing/2014/chart" uri="{C3380CC4-5D6E-409C-BE32-E72D297353CC}">
              <c16:uniqueId val="{00000004-9132-4AE0-B1C7-81D19AC176C9}"/>
            </c:ext>
          </c:extLst>
        </c:ser>
        <c:ser>
          <c:idx val="5"/>
          <c:order val="4"/>
          <c:tx>
            <c:strRef>
              <c:f>'Self Employment'!$B$16</c:f>
              <c:strCache>
                <c:ptCount val="1"/>
                <c:pt idx="0">
                  <c:v>FOURTH</c:v>
                </c:pt>
              </c:strCache>
            </c:strRef>
          </c:tx>
          <c:spPr>
            <a:solidFill>
              <a:schemeClr val="accent6"/>
            </a:solidFill>
            <a:ln w="3175">
              <a:solidFill>
                <a:schemeClr val="tx1"/>
              </a:solidFill>
            </a:ln>
            <a:effectLst/>
          </c:spPr>
          <c:invertIfNegative val="0"/>
          <c:cat>
            <c:numRef>
              <c:f>'Self Employment'!$C$11:$AA$11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'Self Employment'!$C$16:$AA$16</c:f>
              <c:numCache>
                <c:formatCode>General</c:formatCode>
                <c:ptCount val="25"/>
                <c:pt idx="0">
                  <c:v>8715</c:v>
                </c:pt>
                <c:pt idx="1">
                  <c:v>9152</c:v>
                </c:pt>
                <c:pt idx="2">
                  <c:v>9264</c:v>
                </c:pt>
                <c:pt idx="3">
                  <c:v>9494</c:v>
                </c:pt>
                <c:pt idx="4">
                  <c:v>9071</c:v>
                </c:pt>
                <c:pt idx="5">
                  <c:v>9410</c:v>
                </c:pt>
                <c:pt idx="6">
                  <c:v>10004</c:v>
                </c:pt>
                <c:pt idx="7">
                  <c:v>9925</c:v>
                </c:pt>
                <c:pt idx="8">
                  <c:v>10900</c:v>
                </c:pt>
                <c:pt idx="9">
                  <c:v>11434</c:v>
                </c:pt>
                <c:pt idx="10">
                  <c:v>11053</c:v>
                </c:pt>
                <c:pt idx="11">
                  <c:v>11388</c:v>
                </c:pt>
                <c:pt idx="12">
                  <c:v>12301</c:v>
                </c:pt>
                <c:pt idx="13">
                  <c:v>12885</c:v>
                </c:pt>
                <c:pt idx="14">
                  <c:v>13523</c:v>
                </c:pt>
                <c:pt idx="15">
                  <c:v>13131</c:v>
                </c:pt>
                <c:pt idx="16">
                  <c:v>13657</c:v>
                </c:pt>
                <c:pt idx="17">
                  <c:v>14145</c:v>
                </c:pt>
                <c:pt idx="18">
                  <c:v>14407</c:v>
                </c:pt>
                <c:pt idx="19">
                  <c:v>14725</c:v>
                </c:pt>
                <c:pt idx="20">
                  <c:v>15244</c:v>
                </c:pt>
                <c:pt idx="21">
                  <c:v>15385</c:v>
                </c:pt>
                <c:pt idx="22">
                  <c:v>15395</c:v>
                </c:pt>
                <c:pt idx="23">
                  <c:v>16361</c:v>
                </c:pt>
                <c:pt idx="24">
                  <c:v>17399</c:v>
                </c:pt>
              </c:numCache>
            </c:numRef>
          </c:val>
          <c:extLst>
            <c:ext xmlns:c16="http://schemas.microsoft.com/office/drawing/2014/chart" uri="{C3380CC4-5D6E-409C-BE32-E72D297353CC}">
              <c16:uniqueId val="{00000005-9132-4AE0-B1C7-81D19AC176C9}"/>
            </c:ext>
          </c:extLst>
        </c:ser>
        <c:ser>
          <c:idx val="6"/>
          <c:order val="5"/>
          <c:tx>
            <c:strRef>
              <c:f>'Self Employment'!$B$17</c:f>
              <c:strCache>
                <c:ptCount val="1"/>
                <c:pt idx="0">
                  <c:v>HIGHEST</c:v>
                </c:pt>
              </c:strCache>
            </c:strRef>
          </c:tx>
          <c:spPr>
            <a:solidFill>
              <a:schemeClr val="accent1">
                <a:lumMod val="60000"/>
              </a:schemeClr>
            </a:solidFill>
            <a:ln w="3175">
              <a:solidFill>
                <a:schemeClr val="tx1"/>
              </a:solidFill>
            </a:ln>
            <a:effectLst/>
          </c:spPr>
          <c:invertIfNegative val="0"/>
          <c:cat>
            <c:numRef>
              <c:f>'Self Employment'!$C$11:$AA$11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'Self Employment'!$C$17:$AA$17</c:f>
              <c:numCache>
                <c:formatCode>General</c:formatCode>
                <c:ptCount val="25"/>
                <c:pt idx="0">
                  <c:v>18653</c:v>
                </c:pt>
                <c:pt idx="1">
                  <c:v>18819</c:v>
                </c:pt>
                <c:pt idx="2">
                  <c:v>20139</c:v>
                </c:pt>
                <c:pt idx="3">
                  <c:v>19955</c:v>
                </c:pt>
                <c:pt idx="4">
                  <c:v>21655</c:v>
                </c:pt>
                <c:pt idx="5">
                  <c:v>22943</c:v>
                </c:pt>
                <c:pt idx="6">
                  <c:v>23180</c:v>
                </c:pt>
                <c:pt idx="7">
                  <c:v>23623</c:v>
                </c:pt>
                <c:pt idx="8">
                  <c:v>23726</c:v>
                </c:pt>
                <c:pt idx="9">
                  <c:v>24160</c:v>
                </c:pt>
                <c:pt idx="10">
                  <c:v>24183</c:v>
                </c:pt>
                <c:pt idx="11">
                  <c:v>24313</c:v>
                </c:pt>
                <c:pt idx="12">
                  <c:v>24957</c:v>
                </c:pt>
                <c:pt idx="13">
                  <c:v>24260</c:v>
                </c:pt>
                <c:pt idx="14">
                  <c:v>24326</c:v>
                </c:pt>
                <c:pt idx="15">
                  <c:v>23983</c:v>
                </c:pt>
                <c:pt idx="16">
                  <c:v>25184</c:v>
                </c:pt>
                <c:pt idx="17">
                  <c:v>24822</c:v>
                </c:pt>
                <c:pt idx="18">
                  <c:v>24781</c:v>
                </c:pt>
                <c:pt idx="19">
                  <c:v>24262</c:v>
                </c:pt>
                <c:pt idx="20">
                  <c:v>25432</c:v>
                </c:pt>
                <c:pt idx="21">
                  <c:v>26023</c:v>
                </c:pt>
                <c:pt idx="22">
                  <c:v>26855</c:v>
                </c:pt>
                <c:pt idx="23">
                  <c:v>28363</c:v>
                </c:pt>
                <c:pt idx="24">
                  <c:v>30606</c:v>
                </c:pt>
              </c:numCache>
            </c:numRef>
          </c:val>
          <c:extLst>
            <c:ext xmlns:c16="http://schemas.microsoft.com/office/drawing/2014/chart" uri="{C3380CC4-5D6E-409C-BE32-E72D297353CC}">
              <c16:uniqueId val="{00000006-9132-4AE0-B1C7-81D19AC176C9}"/>
            </c:ext>
          </c:extLst>
        </c:ser>
        <c:dLbls>
          <c:showLegendKey val="0"/>
          <c:showVal val="0"/>
          <c:showCatName val="0"/>
          <c:showSerName val="0"/>
          <c:showPercent val="0"/>
          <c:showBubbleSize val="0"/>
        </c:dLbls>
        <c:gapWidth val="219"/>
        <c:overlap val="-27"/>
        <c:axId val="1768454176"/>
        <c:axId val="357004944"/>
        <c:extLst>
          <c:ext xmlns:c15="http://schemas.microsoft.com/office/drawing/2012/chart" uri="{02D57815-91ED-43cb-92C2-25804820EDAC}">
            <c15:filteredBarSeries>
              <c15:ser>
                <c:idx val="1"/>
                <c:order val="0"/>
                <c:tx>
                  <c:strRef>
                    <c:extLst>
                      <c:ext uri="{02D57815-91ED-43cb-92C2-25804820EDAC}">
                        <c15:formulaRef>
                          <c15:sqref>'Self Employment'!$B$12</c15:sqref>
                        </c15:formulaRef>
                      </c:ext>
                    </c:extLst>
                    <c:strCache>
                      <c:ptCount val="1"/>
                      <c:pt idx="0">
                        <c:v>ALL</c:v>
                      </c:pt>
                    </c:strCache>
                  </c:strRef>
                </c:tx>
                <c:spPr>
                  <a:solidFill>
                    <a:schemeClr val="accent2"/>
                  </a:solidFill>
                  <a:ln>
                    <a:noFill/>
                  </a:ln>
                  <a:effectLst/>
                </c:spPr>
                <c:invertIfNegative val="0"/>
                <c:cat>
                  <c:numRef>
                    <c:extLst>
                      <c:ext uri="{02D57815-91ED-43cb-92C2-25804820EDAC}">
                        <c15:formulaRef>
                          <c15:sqref>'Self Employment'!$C$11:$AA$11</c15:sqref>
                        </c15:formulaRef>
                      </c:ext>
                    </c:extLst>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extLst>
                      <c:ext uri="{02D57815-91ED-43cb-92C2-25804820EDAC}">
                        <c15:formulaRef>
                          <c15:sqref>'Self Employment'!$C$12:$AA$12</c15:sqref>
                        </c15:formulaRef>
                      </c:ext>
                    </c:extLst>
                    <c:numCache>
                      <c:formatCode>General</c:formatCode>
                      <c:ptCount val="25"/>
                      <c:pt idx="0">
                        <c:v>8253</c:v>
                      </c:pt>
                      <c:pt idx="1">
                        <c:v>8538</c:v>
                      </c:pt>
                      <c:pt idx="2">
                        <c:v>8788</c:v>
                      </c:pt>
                      <c:pt idx="3">
                        <c:v>8990</c:v>
                      </c:pt>
                      <c:pt idx="4">
                        <c:v>9258</c:v>
                      </c:pt>
                      <c:pt idx="5">
                        <c:v>9586</c:v>
                      </c:pt>
                      <c:pt idx="6">
                        <c:v>9728</c:v>
                      </c:pt>
                      <c:pt idx="7">
                        <c:v>9996</c:v>
                      </c:pt>
                      <c:pt idx="8">
                        <c:v>10448</c:v>
                      </c:pt>
                      <c:pt idx="9">
                        <c:v>10661</c:v>
                      </c:pt>
                      <c:pt idx="10">
                        <c:v>10591</c:v>
                      </c:pt>
                      <c:pt idx="11">
                        <c:v>10928</c:v>
                      </c:pt>
                      <c:pt idx="12">
                        <c:v>11205</c:v>
                      </c:pt>
                      <c:pt idx="13">
                        <c:v>11467</c:v>
                      </c:pt>
                      <c:pt idx="14">
                        <c:v>11658</c:v>
                      </c:pt>
                      <c:pt idx="15">
                        <c:v>11827</c:v>
                      </c:pt>
                      <c:pt idx="16">
                        <c:v>12161</c:v>
                      </c:pt>
                      <c:pt idx="17">
                        <c:v>12411</c:v>
                      </c:pt>
                      <c:pt idx="18">
                        <c:v>12621</c:v>
                      </c:pt>
                      <c:pt idx="19">
                        <c:v>12711</c:v>
                      </c:pt>
                      <c:pt idx="20">
                        <c:v>13284</c:v>
                      </c:pt>
                      <c:pt idx="21">
                        <c:v>13165</c:v>
                      </c:pt>
                      <c:pt idx="22">
                        <c:v>13628</c:v>
                      </c:pt>
                      <c:pt idx="23">
                        <c:v>14517</c:v>
                      </c:pt>
                      <c:pt idx="24">
                        <c:v>15556</c:v>
                      </c:pt>
                    </c:numCache>
                  </c:numRef>
                </c:val>
                <c:extLst>
                  <c:ext xmlns:c16="http://schemas.microsoft.com/office/drawing/2014/chart" uri="{C3380CC4-5D6E-409C-BE32-E72D297353CC}">
                    <c16:uniqueId val="{00000001-9132-4AE0-B1C7-81D19AC176C9}"/>
                  </c:ext>
                </c:extLst>
              </c15:ser>
            </c15:filteredBarSeries>
          </c:ext>
        </c:extLst>
      </c:barChart>
      <c:catAx>
        <c:axId val="1768454176"/>
        <c:scaling>
          <c:orientation val="minMax"/>
        </c:scaling>
        <c:delete val="0"/>
        <c:axPos val="b"/>
        <c:numFmt formatCode="General" sourceLinked="1"/>
        <c:majorTickMark val="none"/>
        <c:minorTickMark val="none"/>
        <c:tickLblPos val="nextTo"/>
        <c:spPr>
          <a:noFill/>
          <a:ln w="12700" cap="flat" cmpd="sng" algn="ctr">
            <a:solidFill>
              <a:schemeClr val="tx1"/>
            </a:solidFill>
            <a:round/>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crossAx val="357004944"/>
        <c:crosses val="autoZero"/>
        <c:auto val="1"/>
        <c:lblAlgn val="ctr"/>
        <c:lblOffset val="100"/>
        <c:tickLblSkip val="5"/>
        <c:noMultiLvlLbl val="0"/>
      </c:catAx>
      <c:valAx>
        <c:axId val="357004944"/>
        <c:scaling>
          <c:orientation val="minMax"/>
        </c:scaling>
        <c:delete val="0"/>
        <c:axPos val="l"/>
        <c:numFmt formatCode="&quot;$&quot;#,##0" sourceLinked="0"/>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68454176"/>
        <c:crosses val="autoZero"/>
        <c:crossBetween val="between"/>
        <c:dispUnits>
          <c:builtInUnit val="thousands"/>
          <c:dispUnitsLbl>
            <c:spPr>
              <a:noFill/>
              <a:ln>
                <a:noFill/>
              </a:ln>
              <a:effectLst/>
            </c:spPr>
            <c:txPr>
              <a:bodyPr rot="-54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a:t>Disposable Income by Income Quintile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1059492563429571"/>
          <c:y val="0.11412037288442393"/>
          <c:w val="0.86134951881014887"/>
          <c:h val="0.74227785319938455"/>
        </c:manualLayout>
      </c:layout>
      <c:barChart>
        <c:barDir val="col"/>
        <c:grouping val="clustered"/>
        <c:varyColors val="0"/>
        <c:ser>
          <c:idx val="0"/>
          <c:order val="0"/>
          <c:tx>
            <c:strRef>
              <c:f>'HSE DIS INCOME'!$B$13</c:f>
              <c:strCache>
                <c:ptCount val="1"/>
                <c:pt idx="0">
                  <c:v>LOW</c:v>
                </c:pt>
              </c:strCache>
            </c:strRef>
          </c:tx>
          <c:spPr>
            <a:solidFill>
              <a:schemeClr val="accent1"/>
            </a:solidFill>
            <a:ln>
              <a:noFill/>
            </a:ln>
            <a:effectLst/>
          </c:spPr>
          <c:invertIfNegative val="0"/>
          <c:cat>
            <c:numRef>
              <c:f>'HSE DIS INCOME'!$C$11:$AA$11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'HSE DIS INCOME'!$C$13:$AA$13</c:f>
              <c:numCache>
                <c:formatCode>General</c:formatCode>
                <c:ptCount val="25"/>
                <c:pt idx="0">
                  <c:v>14555</c:v>
                </c:pt>
                <c:pt idx="1">
                  <c:v>14731</c:v>
                </c:pt>
                <c:pt idx="2">
                  <c:v>15985</c:v>
                </c:pt>
                <c:pt idx="3">
                  <c:v>16110</c:v>
                </c:pt>
                <c:pt idx="4">
                  <c:v>16719</c:v>
                </c:pt>
                <c:pt idx="5">
                  <c:v>16792</c:v>
                </c:pt>
                <c:pt idx="6">
                  <c:v>16468</c:v>
                </c:pt>
                <c:pt idx="7">
                  <c:v>18060</c:v>
                </c:pt>
                <c:pt idx="8">
                  <c:v>19253</c:v>
                </c:pt>
                <c:pt idx="9">
                  <c:v>19564</c:v>
                </c:pt>
                <c:pt idx="10">
                  <c:v>20329</c:v>
                </c:pt>
                <c:pt idx="11">
                  <c:v>21011</c:v>
                </c:pt>
                <c:pt idx="12">
                  <c:v>21689</c:v>
                </c:pt>
                <c:pt idx="13">
                  <c:v>23097</c:v>
                </c:pt>
                <c:pt idx="14">
                  <c:v>22766</c:v>
                </c:pt>
                <c:pt idx="15">
                  <c:v>23215</c:v>
                </c:pt>
                <c:pt idx="16">
                  <c:v>22867</c:v>
                </c:pt>
                <c:pt idx="17">
                  <c:v>23637</c:v>
                </c:pt>
                <c:pt idx="18">
                  <c:v>24025</c:v>
                </c:pt>
                <c:pt idx="19">
                  <c:v>24888</c:v>
                </c:pt>
                <c:pt idx="20">
                  <c:v>25566</c:v>
                </c:pt>
                <c:pt idx="21">
                  <c:v>32930</c:v>
                </c:pt>
                <c:pt idx="22">
                  <c:v>32346</c:v>
                </c:pt>
                <c:pt idx="23">
                  <c:v>31425</c:v>
                </c:pt>
                <c:pt idx="24">
                  <c:v>31518</c:v>
                </c:pt>
              </c:numCache>
            </c:numRef>
          </c:val>
          <c:extLst>
            <c:ext xmlns:c16="http://schemas.microsoft.com/office/drawing/2014/chart" uri="{C3380CC4-5D6E-409C-BE32-E72D297353CC}">
              <c16:uniqueId val="{00000000-066C-44E2-A265-390C69C7E404}"/>
            </c:ext>
          </c:extLst>
        </c:ser>
        <c:ser>
          <c:idx val="1"/>
          <c:order val="1"/>
          <c:tx>
            <c:strRef>
              <c:f>'HSE DIS INCOME'!$B$14</c:f>
              <c:strCache>
                <c:ptCount val="1"/>
                <c:pt idx="0">
                  <c:v>SECOND</c:v>
                </c:pt>
              </c:strCache>
            </c:strRef>
          </c:tx>
          <c:spPr>
            <a:solidFill>
              <a:schemeClr val="accent1">
                <a:lumMod val="60000"/>
                <a:lumOff val="40000"/>
              </a:schemeClr>
            </a:solidFill>
            <a:ln>
              <a:noFill/>
            </a:ln>
            <a:effectLst/>
          </c:spPr>
          <c:invertIfNegative val="0"/>
          <c:cat>
            <c:numRef>
              <c:f>'HSE DIS INCOME'!$C$11:$AA$11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'HSE DIS INCOME'!$C$14:$AA$14</c:f>
              <c:numCache>
                <c:formatCode>General</c:formatCode>
                <c:ptCount val="25"/>
                <c:pt idx="0">
                  <c:v>28992</c:v>
                </c:pt>
                <c:pt idx="1">
                  <c:v>29772</c:v>
                </c:pt>
                <c:pt idx="2">
                  <c:v>31982</c:v>
                </c:pt>
                <c:pt idx="3">
                  <c:v>32572</c:v>
                </c:pt>
                <c:pt idx="4">
                  <c:v>32696</c:v>
                </c:pt>
                <c:pt idx="5">
                  <c:v>33458</c:v>
                </c:pt>
                <c:pt idx="6">
                  <c:v>34434</c:v>
                </c:pt>
                <c:pt idx="7">
                  <c:v>36489</c:v>
                </c:pt>
                <c:pt idx="8">
                  <c:v>38561</c:v>
                </c:pt>
                <c:pt idx="9">
                  <c:v>39547</c:v>
                </c:pt>
                <c:pt idx="10">
                  <c:v>40208</c:v>
                </c:pt>
                <c:pt idx="11">
                  <c:v>42145</c:v>
                </c:pt>
                <c:pt idx="12">
                  <c:v>41886</c:v>
                </c:pt>
                <c:pt idx="13">
                  <c:v>44208</c:v>
                </c:pt>
                <c:pt idx="14">
                  <c:v>44566</c:v>
                </c:pt>
                <c:pt idx="15">
                  <c:v>45820</c:v>
                </c:pt>
                <c:pt idx="16">
                  <c:v>47441</c:v>
                </c:pt>
                <c:pt idx="17">
                  <c:v>50267</c:v>
                </c:pt>
                <c:pt idx="18">
                  <c:v>50793</c:v>
                </c:pt>
                <c:pt idx="19">
                  <c:v>50870</c:v>
                </c:pt>
                <c:pt idx="20">
                  <c:v>51863</c:v>
                </c:pt>
                <c:pt idx="21">
                  <c:v>61111</c:v>
                </c:pt>
                <c:pt idx="22">
                  <c:v>60047</c:v>
                </c:pt>
                <c:pt idx="23">
                  <c:v>59345</c:v>
                </c:pt>
                <c:pt idx="24">
                  <c:v>59178</c:v>
                </c:pt>
              </c:numCache>
            </c:numRef>
          </c:val>
          <c:extLst>
            <c:ext xmlns:c16="http://schemas.microsoft.com/office/drawing/2014/chart" uri="{C3380CC4-5D6E-409C-BE32-E72D297353CC}">
              <c16:uniqueId val="{00000001-066C-44E2-A265-390C69C7E404}"/>
            </c:ext>
          </c:extLst>
        </c:ser>
        <c:ser>
          <c:idx val="2"/>
          <c:order val="2"/>
          <c:tx>
            <c:strRef>
              <c:f>'HSE DIS INCOME'!$B$15</c:f>
              <c:strCache>
                <c:ptCount val="1"/>
                <c:pt idx="0">
                  <c:v>THIRD</c:v>
                </c:pt>
              </c:strCache>
            </c:strRef>
          </c:tx>
          <c:spPr>
            <a:solidFill>
              <a:schemeClr val="accent3"/>
            </a:solidFill>
            <a:ln>
              <a:noFill/>
            </a:ln>
            <a:effectLst/>
          </c:spPr>
          <c:invertIfNegative val="0"/>
          <c:cat>
            <c:numRef>
              <c:f>'HSE DIS INCOME'!$C$11:$AA$11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'HSE DIS INCOME'!$C$15:$AA$15</c:f>
              <c:numCache>
                <c:formatCode>General</c:formatCode>
                <c:ptCount val="25"/>
                <c:pt idx="0">
                  <c:v>40456</c:v>
                </c:pt>
                <c:pt idx="1">
                  <c:v>41187</c:v>
                </c:pt>
                <c:pt idx="2">
                  <c:v>42930</c:v>
                </c:pt>
                <c:pt idx="3">
                  <c:v>43409</c:v>
                </c:pt>
                <c:pt idx="4">
                  <c:v>44902</c:v>
                </c:pt>
                <c:pt idx="5">
                  <c:v>45754</c:v>
                </c:pt>
                <c:pt idx="6">
                  <c:v>46857</c:v>
                </c:pt>
                <c:pt idx="7">
                  <c:v>49509</c:v>
                </c:pt>
                <c:pt idx="8">
                  <c:v>50906</c:v>
                </c:pt>
                <c:pt idx="9">
                  <c:v>53477</c:v>
                </c:pt>
                <c:pt idx="10">
                  <c:v>54206</c:v>
                </c:pt>
                <c:pt idx="11">
                  <c:v>57421</c:v>
                </c:pt>
                <c:pt idx="12">
                  <c:v>58051</c:v>
                </c:pt>
                <c:pt idx="13">
                  <c:v>59535</c:v>
                </c:pt>
                <c:pt idx="14">
                  <c:v>61727</c:v>
                </c:pt>
                <c:pt idx="15">
                  <c:v>62807</c:v>
                </c:pt>
                <c:pt idx="16">
                  <c:v>67701</c:v>
                </c:pt>
                <c:pt idx="17">
                  <c:v>67952</c:v>
                </c:pt>
                <c:pt idx="18">
                  <c:v>68777</c:v>
                </c:pt>
                <c:pt idx="19">
                  <c:v>69381</c:v>
                </c:pt>
                <c:pt idx="20">
                  <c:v>71067</c:v>
                </c:pt>
                <c:pt idx="21">
                  <c:v>77443</c:v>
                </c:pt>
                <c:pt idx="22">
                  <c:v>78610</c:v>
                </c:pt>
                <c:pt idx="23">
                  <c:v>78188</c:v>
                </c:pt>
                <c:pt idx="24">
                  <c:v>78934</c:v>
                </c:pt>
              </c:numCache>
            </c:numRef>
          </c:val>
          <c:extLst>
            <c:ext xmlns:c16="http://schemas.microsoft.com/office/drawing/2014/chart" uri="{C3380CC4-5D6E-409C-BE32-E72D297353CC}">
              <c16:uniqueId val="{00000002-066C-44E2-A265-390C69C7E404}"/>
            </c:ext>
          </c:extLst>
        </c:ser>
        <c:ser>
          <c:idx val="3"/>
          <c:order val="3"/>
          <c:tx>
            <c:strRef>
              <c:f>'HSE DIS INCOME'!$B$16</c:f>
              <c:strCache>
                <c:ptCount val="1"/>
                <c:pt idx="0">
                  <c:v>FOURTH</c:v>
                </c:pt>
              </c:strCache>
            </c:strRef>
          </c:tx>
          <c:spPr>
            <a:solidFill>
              <a:schemeClr val="accent4"/>
            </a:solidFill>
            <a:ln>
              <a:noFill/>
            </a:ln>
            <a:effectLst/>
          </c:spPr>
          <c:invertIfNegative val="0"/>
          <c:cat>
            <c:numRef>
              <c:f>'HSE DIS INCOME'!$C$11:$AA$11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'HSE DIS INCOME'!$C$16:$AA$16</c:f>
              <c:numCache>
                <c:formatCode>General</c:formatCode>
                <c:ptCount val="25"/>
                <c:pt idx="0">
                  <c:v>53967</c:v>
                </c:pt>
                <c:pt idx="1">
                  <c:v>55257</c:v>
                </c:pt>
                <c:pt idx="2">
                  <c:v>57948</c:v>
                </c:pt>
                <c:pt idx="3">
                  <c:v>60528</c:v>
                </c:pt>
                <c:pt idx="4">
                  <c:v>60636</c:v>
                </c:pt>
                <c:pt idx="5">
                  <c:v>62590</c:v>
                </c:pt>
                <c:pt idx="6">
                  <c:v>64135</c:v>
                </c:pt>
                <c:pt idx="7">
                  <c:v>66336</c:v>
                </c:pt>
                <c:pt idx="8">
                  <c:v>68644</c:v>
                </c:pt>
                <c:pt idx="9">
                  <c:v>72288</c:v>
                </c:pt>
                <c:pt idx="10">
                  <c:v>73812</c:v>
                </c:pt>
                <c:pt idx="11">
                  <c:v>77552</c:v>
                </c:pt>
                <c:pt idx="12">
                  <c:v>79990</c:v>
                </c:pt>
                <c:pt idx="13">
                  <c:v>81776</c:v>
                </c:pt>
                <c:pt idx="14">
                  <c:v>84751</c:v>
                </c:pt>
                <c:pt idx="15">
                  <c:v>87126</c:v>
                </c:pt>
                <c:pt idx="16">
                  <c:v>89151</c:v>
                </c:pt>
                <c:pt idx="17">
                  <c:v>88735</c:v>
                </c:pt>
                <c:pt idx="18">
                  <c:v>91976</c:v>
                </c:pt>
                <c:pt idx="19">
                  <c:v>93084</c:v>
                </c:pt>
                <c:pt idx="20">
                  <c:v>95255</c:v>
                </c:pt>
                <c:pt idx="21">
                  <c:v>103347</c:v>
                </c:pt>
                <c:pt idx="22">
                  <c:v>110037</c:v>
                </c:pt>
                <c:pt idx="23">
                  <c:v>110849</c:v>
                </c:pt>
                <c:pt idx="24">
                  <c:v>114312</c:v>
                </c:pt>
              </c:numCache>
            </c:numRef>
          </c:val>
          <c:extLst>
            <c:ext xmlns:c16="http://schemas.microsoft.com/office/drawing/2014/chart" uri="{C3380CC4-5D6E-409C-BE32-E72D297353CC}">
              <c16:uniqueId val="{00000003-066C-44E2-A265-390C69C7E404}"/>
            </c:ext>
          </c:extLst>
        </c:ser>
        <c:ser>
          <c:idx val="4"/>
          <c:order val="4"/>
          <c:tx>
            <c:strRef>
              <c:f>'HSE DIS INCOME'!$B$17</c:f>
              <c:strCache>
                <c:ptCount val="1"/>
                <c:pt idx="0">
                  <c:v>HIGHEST</c:v>
                </c:pt>
              </c:strCache>
            </c:strRef>
          </c:tx>
          <c:spPr>
            <a:solidFill>
              <a:schemeClr val="accent5"/>
            </a:solidFill>
            <a:ln>
              <a:noFill/>
            </a:ln>
            <a:effectLst/>
          </c:spPr>
          <c:invertIfNegative val="0"/>
          <c:cat>
            <c:numRef>
              <c:f>'HSE DIS INCOME'!$C$11:$AA$11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'HSE DIS INCOME'!$C$17:$AA$17</c:f>
              <c:numCache>
                <c:formatCode>General</c:formatCode>
                <c:ptCount val="25"/>
                <c:pt idx="0">
                  <c:v>92502</c:v>
                </c:pt>
                <c:pt idx="1">
                  <c:v>99880</c:v>
                </c:pt>
                <c:pt idx="2">
                  <c:v>102327</c:v>
                </c:pt>
                <c:pt idx="3">
                  <c:v>105850</c:v>
                </c:pt>
                <c:pt idx="4">
                  <c:v>108511</c:v>
                </c:pt>
                <c:pt idx="5">
                  <c:v>113861</c:v>
                </c:pt>
                <c:pt idx="6">
                  <c:v>117390</c:v>
                </c:pt>
                <c:pt idx="7">
                  <c:v>125058</c:v>
                </c:pt>
                <c:pt idx="8">
                  <c:v>129776</c:v>
                </c:pt>
                <c:pt idx="9">
                  <c:v>134548</c:v>
                </c:pt>
                <c:pt idx="10">
                  <c:v>135318</c:v>
                </c:pt>
                <c:pt idx="11">
                  <c:v>137421</c:v>
                </c:pt>
                <c:pt idx="12">
                  <c:v>140240</c:v>
                </c:pt>
                <c:pt idx="13">
                  <c:v>143724</c:v>
                </c:pt>
                <c:pt idx="14">
                  <c:v>150019</c:v>
                </c:pt>
                <c:pt idx="15">
                  <c:v>152757</c:v>
                </c:pt>
                <c:pt idx="16">
                  <c:v>158829</c:v>
                </c:pt>
                <c:pt idx="17">
                  <c:v>152305</c:v>
                </c:pt>
                <c:pt idx="18">
                  <c:v>158796</c:v>
                </c:pt>
                <c:pt idx="19">
                  <c:v>159751</c:v>
                </c:pt>
                <c:pt idx="20">
                  <c:v>165093</c:v>
                </c:pt>
                <c:pt idx="21">
                  <c:v>165803</c:v>
                </c:pt>
                <c:pt idx="22">
                  <c:v>175908</c:v>
                </c:pt>
                <c:pt idx="23">
                  <c:v>186643</c:v>
                </c:pt>
                <c:pt idx="24">
                  <c:v>197909</c:v>
                </c:pt>
              </c:numCache>
            </c:numRef>
          </c:val>
          <c:extLst>
            <c:ext xmlns:c16="http://schemas.microsoft.com/office/drawing/2014/chart" uri="{C3380CC4-5D6E-409C-BE32-E72D297353CC}">
              <c16:uniqueId val="{00000004-066C-44E2-A265-390C69C7E404}"/>
            </c:ext>
          </c:extLst>
        </c:ser>
        <c:ser>
          <c:idx val="5"/>
          <c:order val="5"/>
          <c:tx>
            <c:strRef>
              <c:f>'HSE DIS INCOME'!$B$18</c:f>
              <c:strCache>
                <c:ptCount val="1"/>
              </c:strCache>
            </c:strRef>
          </c:tx>
          <c:spPr>
            <a:pattFill prst="pct75">
              <a:fgClr>
                <a:schemeClr val="accent1"/>
              </a:fgClr>
              <a:bgClr>
                <a:schemeClr val="bg1"/>
              </a:bgClr>
            </a:pattFill>
            <a:ln>
              <a:noFill/>
            </a:ln>
            <a:effectLst/>
          </c:spPr>
          <c:invertIfNegative val="0"/>
          <c:cat>
            <c:numRef>
              <c:f>'HSE DIS INCOME'!$C$11:$AA$11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'HSE DIS INCOME'!$C$18:$AA$18</c:f>
              <c:numCache>
                <c:formatCode>General</c:formatCode>
                <c:ptCount val="25"/>
              </c:numCache>
            </c:numRef>
          </c:val>
          <c:extLst>
            <c:ext xmlns:c16="http://schemas.microsoft.com/office/drawing/2014/chart" uri="{C3380CC4-5D6E-409C-BE32-E72D297353CC}">
              <c16:uniqueId val="{00000005-066C-44E2-A265-390C69C7E404}"/>
            </c:ext>
          </c:extLst>
        </c:ser>
        <c:dLbls>
          <c:showLegendKey val="0"/>
          <c:showVal val="0"/>
          <c:showCatName val="0"/>
          <c:showSerName val="0"/>
          <c:showPercent val="0"/>
          <c:showBubbleSize val="0"/>
        </c:dLbls>
        <c:gapWidth val="219"/>
        <c:overlap val="-27"/>
        <c:axId val="16550576"/>
        <c:axId val="16551056"/>
      </c:barChart>
      <c:catAx>
        <c:axId val="16550576"/>
        <c:scaling>
          <c:orientation val="minMax"/>
        </c:scaling>
        <c:delete val="0"/>
        <c:axPos val="b"/>
        <c:numFmt formatCode="General" sourceLinked="1"/>
        <c:majorTickMark val="in"/>
        <c:minorTickMark val="none"/>
        <c:tickLblPos val="nextTo"/>
        <c:spPr>
          <a:noFill/>
          <a:ln w="12700" cap="flat" cmpd="sng" algn="ctr">
            <a:solidFill>
              <a:schemeClr val="tx1"/>
            </a:solidFill>
            <a:round/>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16551056"/>
        <c:crosses val="autoZero"/>
        <c:auto val="1"/>
        <c:lblAlgn val="ctr"/>
        <c:lblOffset val="100"/>
        <c:tickLblSkip val="5"/>
        <c:tickMarkSkip val="5"/>
        <c:noMultiLvlLbl val="0"/>
      </c:catAx>
      <c:valAx>
        <c:axId val="16551056"/>
        <c:scaling>
          <c:orientation val="minMax"/>
          <c:max val="200000"/>
        </c:scaling>
        <c:delete val="0"/>
        <c:axPos val="l"/>
        <c:numFmt formatCode="&quot;$&quot;#,##0" sourceLinked="0"/>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16550576"/>
        <c:crosses val="autoZero"/>
        <c:crossBetween val="between"/>
        <c:majorUnit val="50000"/>
        <c:minorUnit val="5000"/>
        <c:dispUnits>
          <c:builtInUnit val="thousands"/>
          <c:dispUnitsLbl>
            <c:tx>
              <c:rich>
                <a:bodyPr rot="-54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r>
                    <a:rPr lang="en-CA" sz="800"/>
                    <a:t>Thousand</a:t>
                  </a:r>
                  <a:r>
                    <a:rPr lang="en-CA" sz="800" baseline="0"/>
                    <a:t> Dollars per household</a:t>
                  </a:r>
                  <a:endParaRPr lang="en-CA" sz="800"/>
                </a:p>
              </c:rich>
            </c:tx>
            <c:spPr>
              <a:noFill/>
              <a:ln>
                <a:noFill/>
              </a:ln>
              <a:effectLst/>
            </c:spPr>
            <c:txPr>
              <a:bodyPr rot="-54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layout>
        <c:manualLayout>
          <c:xMode val="edge"/>
          <c:yMode val="edge"/>
          <c:x val="0.27422069116360454"/>
          <c:y val="0.91894940718617069"/>
          <c:w val="0.43371937882764655"/>
          <c:h val="6.092750475156123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a:t>Net Transfers Recieved  by Quintile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0453958880139984"/>
          <c:y val="0.12541666666666668"/>
          <c:w val="0.86740485564304459"/>
          <c:h val="0.70843613298337704"/>
        </c:manualLayout>
      </c:layout>
      <c:barChart>
        <c:barDir val="col"/>
        <c:grouping val="clustered"/>
        <c:varyColors val="0"/>
        <c:ser>
          <c:idx val="1"/>
          <c:order val="1"/>
          <c:tx>
            <c:strRef>
              <c:f>'Net Transfers'!$B$33</c:f>
              <c:strCache>
                <c:ptCount val="1"/>
                <c:pt idx="0">
                  <c:v>LOW</c:v>
                </c:pt>
              </c:strCache>
            </c:strRef>
          </c:tx>
          <c:spPr>
            <a:solidFill>
              <a:schemeClr val="accent2"/>
            </a:solidFill>
            <a:ln>
              <a:noFill/>
            </a:ln>
            <a:effectLst/>
          </c:spPr>
          <c:invertIfNegative val="0"/>
          <c:cat>
            <c:numRef>
              <c:f>'Net Transfers'!$C$31:$AA$31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'Net Transfers'!$C$33:$AA$33</c:f>
              <c:numCache>
                <c:formatCode>General</c:formatCode>
                <c:ptCount val="25"/>
                <c:pt idx="0">
                  <c:v>5748</c:v>
                </c:pt>
                <c:pt idx="1">
                  <c:v>5120</c:v>
                </c:pt>
                <c:pt idx="2">
                  <c:v>6796</c:v>
                </c:pt>
                <c:pt idx="3">
                  <c:v>6772</c:v>
                </c:pt>
                <c:pt idx="4">
                  <c:v>7145</c:v>
                </c:pt>
                <c:pt idx="5">
                  <c:v>6964</c:v>
                </c:pt>
                <c:pt idx="6">
                  <c:v>6722</c:v>
                </c:pt>
                <c:pt idx="7">
                  <c:v>7292</c:v>
                </c:pt>
                <c:pt idx="8">
                  <c:v>7537</c:v>
                </c:pt>
                <c:pt idx="9">
                  <c:v>7896</c:v>
                </c:pt>
                <c:pt idx="10">
                  <c:v>9172</c:v>
                </c:pt>
                <c:pt idx="11">
                  <c:v>9782</c:v>
                </c:pt>
                <c:pt idx="12">
                  <c:v>9851</c:v>
                </c:pt>
                <c:pt idx="13">
                  <c:v>10475</c:v>
                </c:pt>
                <c:pt idx="14">
                  <c:v>10195</c:v>
                </c:pt>
                <c:pt idx="15">
                  <c:v>10610</c:v>
                </c:pt>
                <c:pt idx="16">
                  <c:v>10725</c:v>
                </c:pt>
                <c:pt idx="17">
                  <c:v>10785</c:v>
                </c:pt>
                <c:pt idx="18">
                  <c:v>10804</c:v>
                </c:pt>
                <c:pt idx="19">
                  <c:v>10807</c:v>
                </c:pt>
                <c:pt idx="20">
                  <c:v>11299</c:v>
                </c:pt>
                <c:pt idx="21">
                  <c:v>20348</c:v>
                </c:pt>
                <c:pt idx="22">
                  <c:v>16546</c:v>
                </c:pt>
                <c:pt idx="23">
                  <c:v>16230</c:v>
                </c:pt>
                <c:pt idx="24">
                  <c:v>15821</c:v>
                </c:pt>
              </c:numCache>
            </c:numRef>
          </c:val>
          <c:extLst>
            <c:ext xmlns:c16="http://schemas.microsoft.com/office/drawing/2014/chart" uri="{C3380CC4-5D6E-409C-BE32-E72D297353CC}">
              <c16:uniqueId val="{00000001-A6B5-4828-9328-F3DC525C002D}"/>
            </c:ext>
          </c:extLst>
        </c:ser>
        <c:ser>
          <c:idx val="5"/>
          <c:order val="5"/>
          <c:tx>
            <c:strRef>
              <c:f>'Net Transfers'!$B$37</c:f>
              <c:strCache>
                <c:ptCount val="1"/>
                <c:pt idx="0">
                  <c:v>HIGHEST</c:v>
                </c:pt>
              </c:strCache>
            </c:strRef>
          </c:tx>
          <c:spPr>
            <a:solidFill>
              <a:schemeClr val="accent6"/>
            </a:solidFill>
            <a:ln>
              <a:noFill/>
            </a:ln>
            <a:effectLst/>
          </c:spPr>
          <c:invertIfNegative val="0"/>
          <c:cat>
            <c:numRef>
              <c:f>'Net Transfers'!$C$31:$AA$31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'Net Transfers'!$C$37:$AA$37</c:f>
              <c:numCache>
                <c:formatCode>General</c:formatCode>
                <c:ptCount val="25"/>
                <c:pt idx="0">
                  <c:v>-42287</c:v>
                </c:pt>
                <c:pt idx="1">
                  <c:v>-46165</c:v>
                </c:pt>
                <c:pt idx="2">
                  <c:v>-45385</c:v>
                </c:pt>
                <c:pt idx="3">
                  <c:v>-45117</c:v>
                </c:pt>
                <c:pt idx="4">
                  <c:v>-46160</c:v>
                </c:pt>
                <c:pt idx="5">
                  <c:v>-49652</c:v>
                </c:pt>
                <c:pt idx="6">
                  <c:v>-53638</c:v>
                </c:pt>
                <c:pt idx="7">
                  <c:v>-54693</c:v>
                </c:pt>
                <c:pt idx="8">
                  <c:v>-59380</c:v>
                </c:pt>
                <c:pt idx="9">
                  <c:v>-57697</c:v>
                </c:pt>
                <c:pt idx="10">
                  <c:v>-53224</c:v>
                </c:pt>
                <c:pt idx="11">
                  <c:v>-51725</c:v>
                </c:pt>
                <c:pt idx="12">
                  <c:v>-56090</c:v>
                </c:pt>
                <c:pt idx="13">
                  <c:v>-56682</c:v>
                </c:pt>
                <c:pt idx="14">
                  <c:v>-57346</c:v>
                </c:pt>
                <c:pt idx="15">
                  <c:v>-59793</c:v>
                </c:pt>
                <c:pt idx="16">
                  <c:v>-61718</c:v>
                </c:pt>
                <c:pt idx="17">
                  <c:v>-59799</c:v>
                </c:pt>
                <c:pt idx="18">
                  <c:v>-61463</c:v>
                </c:pt>
                <c:pt idx="19">
                  <c:v>-64688</c:v>
                </c:pt>
                <c:pt idx="20">
                  <c:v>-65961</c:v>
                </c:pt>
                <c:pt idx="21">
                  <c:v>-63472</c:v>
                </c:pt>
                <c:pt idx="22">
                  <c:v>-71723</c:v>
                </c:pt>
                <c:pt idx="23">
                  <c:v>-76960</c:v>
                </c:pt>
                <c:pt idx="24">
                  <c:v>-81946</c:v>
                </c:pt>
              </c:numCache>
            </c:numRef>
          </c:val>
          <c:extLst>
            <c:ext xmlns:c16="http://schemas.microsoft.com/office/drawing/2014/chart" uri="{C3380CC4-5D6E-409C-BE32-E72D297353CC}">
              <c16:uniqueId val="{00000005-A6B5-4828-9328-F3DC525C002D}"/>
            </c:ext>
          </c:extLst>
        </c:ser>
        <c:dLbls>
          <c:showLegendKey val="0"/>
          <c:showVal val="0"/>
          <c:showCatName val="0"/>
          <c:showSerName val="0"/>
          <c:showPercent val="0"/>
          <c:showBubbleSize val="0"/>
        </c:dLbls>
        <c:gapWidth val="219"/>
        <c:overlap val="-27"/>
        <c:axId val="13358624"/>
        <c:axId val="13356704"/>
        <c:extLst>
          <c:ext xmlns:c15="http://schemas.microsoft.com/office/drawing/2012/chart" uri="{02D57815-91ED-43cb-92C2-25804820EDAC}">
            <c15:filteredBarSeries>
              <c15:ser>
                <c:idx val="0"/>
                <c:order val="0"/>
                <c:tx>
                  <c:strRef>
                    <c:extLst>
                      <c:ext uri="{02D57815-91ED-43cb-92C2-25804820EDAC}">
                        <c15:formulaRef>
                          <c15:sqref>'Net Transfers'!$B$32</c15:sqref>
                        </c15:formulaRef>
                      </c:ext>
                    </c:extLst>
                    <c:strCache>
                      <c:ptCount val="1"/>
                      <c:pt idx="0">
                        <c:v>ALL</c:v>
                      </c:pt>
                    </c:strCache>
                  </c:strRef>
                </c:tx>
                <c:spPr>
                  <a:solidFill>
                    <a:schemeClr val="accent1"/>
                  </a:solidFill>
                  <a:ln>
                    <a:noFill/>
                  </a:ln>
                  <a:effectLst/>
                </c:spPr>
                <c:invertIfNegative val="0"/>
                <c:cat>
                  <c:numRef>
                    <c:extLst>
                      <c:ext uri="{02D57815-91ED-43cb-92C2-25804820EDAC}">
                        <c15:formulaRef>
                          <c15:sqref>'Net Transfers'!$C$31:$AA$31</c15:sqref>
                        </c15:formulaRef>
                      </c:ext>
                    </c:extLst>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extLst>
                      <c:ext uri="{02D57815-91ED-43cb-92C2-25804820EDAC}">
                        <c15:formulaRef>
                          <c15:sqref>'Net Transfers'!$C$32:$AA$32</c15:sqref>
                        </c15:formulaRef>
                      </c:ext>
                    </c:extLst>
                    <c:numCache>
                      <c:formatCode>General</c:formatCode>
                      <c:ptCount val="25"/>
                      <c:pt idx="0">
                        <c:v>-11286</c:v>
                      </c:pt>
                      <c:pt idx="1">
                        <c:v>-12486</c:v>
                      </c:pt>
                      <c:pt idx="2">
                        <c:v>-11623</c:v>
                      </c:pt>
                      <c:pt idx="3">
                        <c:v>-11101</c:v>
                      </c:pt>
                      <c:pt idx="4">
                        <c:v>-11399</c:v>
                      </c:pt>
                      <c:pt idx="5">
                        <c:v>-12248</c:v>
                      </c:pt>
                      <c:pt idx="6">
                        <c:v>-13658</c:v>
                      </c:pt>
                      <c:pt idx="7">
                        <c:v>-13615</c:v>
                      </c:pt>
                      <c:pt idx="8">
                        <c:v>-14858</c:v>
                      </c:pt>
                      <c:pt idx="9">
                        <c:v>-14498</c:v>
                      </c:pt>
                      <c:pt idx="10">
                        <c:v>-12225</c:v>
                      </c:pt>
                      <c:pt idx="11">
                        <c:v>-11378</c:v>
                      </c:pt>
                      <c:pt idx="12">
                        <c:v>-13097</c:v>
                      </c:pt>
                      <c:pt idx="13">
                        <c:v>-13929</c:v>
                      </c:pt>
                      <c:pt idx="14">
                        <c:v>-13848</c:v>
                      </c:pt>
                      <c:pt idx="15">
                        <c:v>-14619</c:v>
                      </c:pt>
                      <c:pt idx="16">
                        <c:v>-14693</c:v>
                      </c:pt>
                      <c:pt idx="17">
                        <c:v>-14065</c:v>
                      </c:pt>
                      <c:pt idx="18">
                        <c:v>-13892</c:v>
                      </c:pt>
                      <c:pt idx="19">
                        <c:v>-14625</c:v>
                      </c:pt>
                      <c:pt idx="20">
                        <c:v>-14945</c:v>
                      </c:pt>
                      <c:pt idx="21">
                        <c:v>-7309</c:v>
                      </c:pt>
                      <c:pt idx="22">
                        <c:v>-12545</c:v>
                      </c:pt>
                      <c:pt idx="23">
                        <c:v>-16121</c:v>
                      </c:pt>
                      <c:pt idx="24">
                        <c:v>-17612</c:v>
                      </c:pt>
                    </c:numCache>
                  </c:numRef>
                </c:val>
                <c:extLst>
                  <c:ext xmlns:c16="http://schemas.microsoft.com/office/drawing/2014/chart" uri="{C3380CC4-5D6E-409C-BE32-E72D297353CC}">
                    <c16:uniqueId val="{00000000-A6B5-4828-9328-F3DC525C002D}"/>
                  </c:ext>
                </c:extLst>
              </c15:ser>
            </c15:filteredBarSeries>
            <c15:filteredBarSeries>
              <c15:ser>
                <c:idx val="2"/>
                <c:order val="2"/>
                <c:tx>
                  <c:strRef>
                    <c:extLst>
                      <c:ext xmlns:c15="http://schemas.microsoft.com/office/drawing/2012/chart" uri="{02D57815-91ED-43cb-92C2-25804820EDAC}">
                        <c15:formulaRef>
                          <c15:sqref>'Net Transfers'!$B$34</c15:sqref>
                        </c15:formulaRef>
                      </c:ext>
                    </c:extLst>
                    <c:strCache>
                      <c:ptCount val="1"/>
                      <c:pt idx="0">
                        <c:v>SECOND</c:v>
                      </c:pt>
                    </c:strCache>
                  </c:strRef>
                </c:tx>
                <c:spPr>
                  <a:solidFill>
                    <a:schemeClr val="accent3"/>
                  </a:solidFill>
                  <a:ln>
                    <a:noFill/>
                  </a:ln>
                  <a:effectLst/>
                </c:spPr>
                <c:invertIfNegative val="0"/>
                <c:cat>
                  <c:numRef>
                    <c:extLst>
                      <c:ext xmlns:c15="http://schemas.microsoft.com/office/drawing/2012/chart" uri="{02D57815-91ED-43cb-92C2-25804820EDAC}">
                        <c15:formulaRef>
                          <c15:sqref>'Net Transfers'!$C$31:$AA$31</c15:sqref>
                        </c15:formulaRef>
                      </c:ext>
                    </c:extLst>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extLst>
                      <c:ext xmlns:c15="http://schemas.microsoft.com/office/drawing/2012/chart" uri="{02D57815-91ED-43cb-92C2-25804820EDAC}">
                        <c15:formulaRef>
                          <c15:sqref>'Net Transfers'!$C$34:$AA$34</c15:sqref>
                        </c15:formulaRef>
                      </c:ext>
                    </c:extLst>
                    <c:numCache>
                      <c:formatCode>General</c:formatCode>
                      <c:ptCount val="25"/>
                      <c:pt idx="0">
                        <c:v>4141</c:v>
                      </c:pt>
                      <c:pt idx="1">
                        <c:v>3005</c:v>
                      </c:pt>
                      <c:pt idx="2">
                        <c:v>4242</c:v>
                      </c:pt>
                      <c:pt idx="3">
                        <c:v>4938</c:v>
                      </c:pt>
                      <c:pt idx="4">
                        <c:v>5434</c:v>
                      </c:pt>
                      <c:pt idx="5">
                        <c:v>5707</c:v>
                      </c:pt>
                      <c:pt idx="6">
                        <c:v>5489</c:v>
                      </c:pt>
                      <c:pt idx="7">
                        <c:v>5444</c:v>
                      </c:pt>
                      <c:pt idx="8">
                        <c:v>5088</c:v>
                      </c:pt>
                      <c:pt idx="9">
                        <c:v>5440</c:v>
                      </c:pt>
                      <c:pt idx="10">
                        <c:v>7495</c:v>
                      </c:pt>
                      <c:pt idx="11">
                        <c:v>8131</c:v>
                      </c:pt>
                      <c:pt idx="12">
                        <c:v>7644</c:v>
                      </c:pt>
                      <c:pt idx="13">
                        <c:v>6805</c:v>
                      </c:pt>
                      <c:pt idx="14">
                        <c:v>7745</c:v>
                      </c:pt>
                      <c:pt idx="15">
                        <c:v>6579</c:v>
                      </c:pt>
                      <c:pt idx="16">
                        <c:v>7178</c:v>
                      </c:pt>
                      <c:pt idx="17">
                        <c:v>7100</c:v>
                      </c:pt>
                      <c:pt idx="18">
                        <c:v>8326</c:v>
                      </c:pt>
                      <c:pt idx="19">
                        <c:v>9014</c:v>
                      </c:pt>
                      <c:pt idx="20">
                        <c:v>9394</c:v>
                      </c:pt>
                      <c:pt idx="21">
                        <c:v>20567</c:v>
                      </c:pt>
                      <c:pt idx="22">
                        <c:v>14326</c:v>
                      </c:pt>
                      <c:pt idx="23">
                        <c:v>12414</c:v>
                      </c:pt>
                      <c:pt idx="24">
                        <c:v>13131</c:v>
                      </c:pt>
                    </c:numCache>
                  </c:numRef>
                </c:val>
                <c:extLst>
                  <c:ext xmlns:c16="http://schemas.microsoft.com/office/drawing/2014/chart" uri="{C3380CC4-5D6E-409C-BE32-E72D297353CC}">
                    <c16:uniqueId val="{00000002-A6B5-4828-9328-F3DC525C002D}"/>
                  </c:ext>
                </c:extLst>
              </c15:ser>
            </c15:filteredBarSeries>
            <c15:filteredBarSeries>
              <c15:ser>
                <c:idx val="3"/>
                <c:order val="3"/>
                <c:tx>
                  <c:strRef>
                    <c:extLst>
                      <c:ext xmlns:c15="http://schemas.microsoft.com/office/drawing/2012/chart" uri="{02D57815-91ED-43cb-92C2-25804820EDAC}">
                        <c15:formulaRef>
                          <c15:sqref>'Net Transfers'!$B$35</c15:sqref>
                        </c15:formulaRef>
                      </c:ext>
                    </c:extLst>
                    <c:strCache>
                      <c:ptCount val="1"/>
                      <c:pt idx="0">
                        <c:v>THIRD</c:v>
                      </c:pt>
                    </c:strCache>
                  </c:strRef>
                </c:tx>
                <c:spPr>
                  <a:solidFill>
                    <a:schemeClr val="accent4"/>
                  </a:solidFill>
                  <a:ln>
                    <a:noFill/>
                  </a:ln>
                  <a:effectLst/>
                </c:spPr>
                <c:invertIfNegative val="0"/>
                <c:cat>
                  <c:numRef>
                    <c:extLst>
                      <c:ext xmlns:c15="http://schemas.microsoft.com/office/drawing/2012/chart" uri="{02D57815-91ED-43cb-92C2-25804820EDAC}">
                        <c15:formulaRef>
                          <c15:sqref>'Net Transfers'!$C$31:$AA$31</c15:sqref>
                        </c15:formulaRef>
                      </c:ext>
                    </c:extLst>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extLst>
                      <c:ext xmlns:c15="http://schemas.microsoft.com/office/drawing/2012/chart" uri="{02D57815-91ED-43cb-92C2-25804820EDAC}">
                        <c15:formulaRef>
                          <c15:sqref>'Net Transfers'!$C$35:$AA$35</c15:sqref>
                        </c15:formulaRef>
                      </c:ext>
                    </c:extLst>
                    <c:numCache>
                      <c:formatCode>General</c:formatCode>
                      <c:ptCount val="25"/>
                      <c:pt idx="0">
                        <c:v>-5834</c:v>
                      </c:pt>
                      <c:pt idx="1">
                        <c:v>-5813</c:v>
                      </c:pt>
                      <c:pt idx="2">
                        <c:v>-5738</c:v>
                      </c:pt>
                      <c:pt idx="3">
                        <c:v>-4279</c:v>
                      </c:pt>
                      <c:pt idx="4">
                        <c:v>-5364</c:v>
                      </c:pt>
                      <c:pt idx="5">
                        <c:v>-5137</c:v>
                      </c:pt>
                      <c:pt idx="6">
                        <c:v>-5970</c:v>
                      </c:pt>
                      <c:pt idx="7">
                        <c:v>-5555</c:v>
                      </c:pt>
                      <c:pt idx="8">
                        <c:v>-6003</c:v>
                      </c:pt>
                      <c:pt idx="9">
                        <c:v>-7019</c:v>
                      </c:pt>
                      <c:pt idx="10">
                        <c:v>-4948</c:v>
                      </c:pt>
                      <c:pt idx="11">
                        <c:v>-4201</c:v>
                      </c:pt>
                      <c:pt idx="12">
                        <c:v>-5438</c:v>
                      </c:pt>
                      <c:pt idx="13">
                        <c:v>-6880</c:v>
                      </c:pt>
                      <c:pt idx="14">
                        <c:v>-5943</c:v>
                      </c:pt>
                      <c:pt idx="15">
                        <c:v>-6595</c:v>
                      </c:pt>
                      <c:pt idx="16">
                        <c:v>-6705</c:v>
                      </c:pt>
                      <c:pt idx="17">
                        <c:v>-5301</c:v>
                      </c:pt>
                      <c:pt idx="18">
                        <c:v>-4160</c:v>
                      </c:pt>
                      <c:pt idx="19">
                        <c:v>-3908</c:v>
                      </c:pt>
                      <c:pt idx="20">
                        <c:v>-3997</c:v>
                      </c:pt>
                      <c:pt idx="21">
                        <c:v>3431</c:v>
                      </c:pt>
                      <c:pt idx="22">
                        <c:v>-1985</c:v>
                      </c:pt>
                      <c:pt idx="23">
                        <c:v>-5794</c:v>
                      </c:pt>
                      <c:pt idx="24">
                        <c:v>-5450</c:v>
                      </c:pt>
                    </c:numCache>
                  </c:numRef>
                </c:val>
                <c:extLst>
                  <c:ext xmlns:c16="http://schemas.microsoft.com/office/drawing/2014/chart" uri="{C3380CC4-5D6E-409C-BE32-E72D297353CC}">
                    <c16:uniqueId val="{00000003-A6B5-4828-9328-F3DC525C002D}"/>
                  </c:ext>
                </c:extLst>
              </c15:ser>
            </c15:filteredBarSeries>
            <c15:filteredBarSeries>
              <c15:ser>
                <c:idx val="4"/>
                <c:order val="4"/>
                <c:tx>
                  <c:strRef>
                    <c:extLst>
                      <c:ext xmlns:c15="http://schemas.microsoft.com/office/drawing/2012/chart" uri="{02D57815-91ED-43cb-92C2-25804820EDAC}">
                        <c15:formulaRef>
                          <c15:sqref>'Net Transfers'!$B$36</c15:sqref>
                        </c15:formulaRef>
                      </c:ext>
                    </c:extLst>
                    <c:strCache>
                      <c:ptCount val="1"/>
                      <c:pt idx="0">
                        <c:v>FOURTH</c:v>
                      </c:pt>
                    </c:strCache>
                  </c:strRef>
                </c:tx>
                <c:spPr>
                  <a:solidFill>
                    <a:schemeClr val="accent5"/>
                  </a:solidFill>
                  <a:ln>
                    <a:noFill/>
                  </a:ln>
                  <a:effectLst/>
                </c:spPr>
                <c:invertIfNegative val="0"/>
                <c:cat>
                  <c:numRef>
                    <c:extLst>
                      <c:ext xmlns:c15="http://schemas.microsoft.com/office/drawing/2012/chart" uri="{02D57815-91ED-43cb-92C2-25804820EDAC}">
                        <c15:formulaRef>
                          <c15:sqref>'Net Transfers'!$C$31:$AA$31</c15:sqref>
                        </c15:formulaRef>
                      </c:ext>
                    </c:extLst>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extLst>
                      <c:ext xmlns:c15="http://schemas.microsoft.com/office/drawing/2012/chart" uri="{02D57815-91ED-43cb-92C2-25804820EDAC}">
                        <c15:formulaRef>
                          <c15:sqref>'Net Transfers'!$C$36:$AA$36</c15:sqref>
                        </c15:formulaRef>
                      </c:ext>
                    </c:extLst>
                    <c:numCache>
                      <c:formatCode>General</c:formatCode>
                      <c:ptCount val="25"/>
                      <c:pt idx="0">
                        <c:v>-18199</c:v>
                      </c:pt>
                      <c:pt idx="1">
                        <c:v>-18575</c:v>
                      </c:pt>
                      <c:pt idx="2">
                        <c:v>-18031</c:v>
                      </c:pt>
                      <c:pt idx="3">
                        <c:v>-17819</c:v>
                      </c:pt>
                      <c:pt idx="4">
                        <c:v>-18055</c:v>
                      </c:pt>
                      <c:pt idx="5">
                        <c:v>-19124</c:v>
                      </c:pt>
                      <c:pt idx="6">
                        <c:v>-20893</c:v>
                      </c:pt>
                      <c:pt idx="7">
                        <c:v>-20561</c:v>
                      </c:pt>
                      <c:pt idx="8">
                        <c:v>-21529</c:v>
                      </c:pt>
                      <c:pt idx="9">
                        <c:v>-21110</c:v>
                      </c:pt>
                      <c:pt idx="10">
                        <c:v>-19621</c:v>
                      </c:pt>
                      <c:pt idx="11">
                        <c:v>-18880</c:v>
                      </c:pt>
                      <c:pt idx="12">
                        <c:v>-21454</c:v>
                      </c:pt>
                      <c:pt idx="13">
                        <c:v>-23363</c:v>
                      </c:pt>
                      <c:pt idx="14">
                        <c:v>-23891</c:v>
                      </c:pt>
                      <c:pt idx="15">
                        <c:v>-23894</c:v>
                      </c:pt>
                      <c:pt idx="16">
                        <c:v>-22945</c:v>
                      </c:pt>
                      <c:pt idx="17">
                        <c:v>-23113</c:v>
                      </c:pt>
                      <c:pt idx="18">
                        <c:v>-22967</c:v>
                      </c:pt>
                      <c:pt idx="19">
                        <c:v>-24349</c:v>
                      </c:pt>
                      <c:pt idx="20">
                        <c:v>-25460</c:v>
                      </c:pt>
                      <c:pt idx="21">
                        <c:v>-17419</c:v>
                      </c:pt>
                      <c:pt idx="22">
                        <c:v>-19887</c:v>
                      </c:pt>
                      <c:pt idx="23">
                        <c:v>-26499</c:v>
                      </c:pt>
                      <c:pt idx="24">
                        <c:v>-29617</c:v>
                      </c:pt>
                    </c:numCache>
                  </c:numRef>
                </c:val>
                <c:extLst>
                  <c:ext xmlns:c16="http://schemas.microsoft.com/office/drawing/2014/chart" uri="{C3380CC4-5D6E-409C-BE32-E72D297353CC}">
                    <c16:uniqueId val="{00000004-A6B5-4828-9328-F3DC525C002D}"/>
                  </c:ext>
                </c:extLst>
              </c15:ser>
            </c15:filteredBarSeries>
          </c:ext>
        </c:extLst>
      </c:barChart>
      <c:catAx>
        <c:axId val="13358624"/>
        <c:scaling>
          <c:orientation val="minMax"/>
        </c:scaling>
        <c:delete val="0"/>
        <c:axPos val="b"/>
        <c:numFmt formatCode="General" sourceLinked="1"/>
        <c:majorTickMark val="none"/>
        <c:minorTickMark val="none"/>
        <c:tickLblPos val="low"/>
        <c:spPr>
          <a:noFill/>
          <a:ln w="12700" cap="flat" cmpd="sng" algn="ctr">
            <a:solidFill>
              <a:schemeClr val="tx1"/>
            </a:solidFill>
            <a:round/>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13356704"/>
        <c:crosses val="autoZero"/>
        <c:auto val="1"/>
        <c:lblAlgn val="ctr"/>
        <c:lblOffset val="100"/>
        <c:tickLblSkip val="5"/>
        <c:noMultiLvlLbl val="0"/>
      </c:catAx>
      <c:valAx>
        <c:axId val="13356704"/>
        <c:scaling>
          <c:orientation val="minMax"/>
        </c:scaling>
        <c:delete val="0"/>
        <c:axPos val="l"/>
        <c:numFmt formatCode="&quot;$&quot;#,##0" sourceLinked="0"/>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13358624"/>
        <c:crosses val="autoZero"/>
        <c:crossBetween val="between"/>
        <c:dispUnits>
          <c:builtInUnit val="thousands"/>
          <c:dispUnitsLbl>
            <c:spPr>
              <a:noFill/>
              <a:ln>
                <a:noFill/>
              </a:ln>
              <a:effectLst/>
            </c:spPr>
            <c:txPr>
              <a:bodyPr rot="-54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layout>
        <c:manualLayout>
          <c:xMode val="edge"/>
          <c:yMode val="edge"/>
          <c:x val="0.42036767279090109"/>
          <c:y val="0.89139144065325171"/>
          <c:w val="0.18148687664041999"/>
          <c:h val="6.648022445470178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i="0"/>
              <a:t>Wages &amp; Salaries by Income Quintile, per household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9.0960848643919512E-2"/>
          <c:y val="0.12800925925925924"/>
          <c:w val="0.87820581802274722"/>
          <c:h val="0.70786462218538471"/>
        </c:manualLayout>
      </c:layout>
      <c:barChart>
        <c:barDir val="col"/>
        <c:grouping val="clustered"/>
        <c:varyColors val="0"/>
        <c:ser>
          <c:idx val="2"/>
          <c:order val="1"/>
          <c:tx>
            <c:strRef>
              <c:f>'Wages and Sal'!$B$13</c:f>
              <c:strCache>
                <c:ptCount val="1"/>
                <c:pt idx="0">
                  <c:v>LOW</c:v>
                </c:pt>
              </c:strCache>
            </c:strRef>
          </c:tx>
          <c:spPr>
            <a:solidFill>
              <a:schemeClr val="accent3"/>
            </a:solidFill>
            <a:ln>
              <a:noFill/>
            </a:ln>
            <a:effectLst/>
          </c:spPr>
          <c:invertIfNegative val="0"/>
          <c:cat>
            <c:numRef>
              <c:f>'Wages and Sal'!$C$11:$AA$11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'Wages and Sal'!$C$13:$AA$13</c:f>
              <c:numCache>
                <c:formatCode>General</c:formatCode>
                <c:ptCount val="25"/>
                <c:pt idx="0">
                  <c:v>6789</c:v>
                </c:pt>
                <c:pt idx="1">
                  <c:v>7208</c:v>
                </c:pt>
                <c:pt idx="2">
                  <c:v>7359</c:v>
                </c:pt>
                <c:pt idx="3">
                  <c:v>7017</c:v>
                </c:pt>
                <c:pt idx="4">
                  <c:v>7308</c:v>
                </c:pt>
                <c:pt idx="5">
                  <c:v>7607</c:v>
                </c:pt>
                <c:pt idx="6">
                  <c:v>7405</c:v>
                </c:pt>
                <c:pt idx="7">
                  <c:v>8446</c:v>
                </c:pt>
                <c:pt idx="8">
                  <c:v>9305</c:v>
                </c:pt>
                <c:pt idx="9">
                  <c:v>9517</c:v>
                </c:pt>
                <c:pt idx="10">
                  <c:v>8807</c:v>
                </c:pt>
                <c:pt idx="11">
                  <c:v>8600</c:v>
                </c:pt>
                <c:pt idx="12">
                  <c:v>9299</c:v>
                </c:pt>
                <c:pt idx="13">
                  <c:v>10093</c:v>
                </c:pt>
                <c:pt idx="14">
                  <c:v>10120</c:v>
                </c:pt>
                <c:pt idx="15">
                  <c:v>9602</c:v>
                </c:pt>
                <c:pt idx="16">
                  <c:v>9554</c:v>
                </c:pt>
                <c:pt idx="17">
                  <c:v>9539</c:v>
                </c:pt>
                <c:pt idx="18">
                  <c:v>9664</c:v>
                </c:pt>
                <c:pt idx="19">
                  <c:v>10555</c:v>
                </c:pt>
                <c:pt idx="20">
                  <c:v>10835</c:v>
                </c:pt>
                <c:pt idx="21">
                  <c:v>8886</c:v>
                </c:pt>
                <c:pt idx="22">
                  <c:v>11303</c:v>
                </c:pt>
                <c:pt idx="23">
                  <c:v>11062</c:v>
                </c:pt>
                <c:pt idx="24">
                  <c:v>13123</c:v>
                </c:pt>
              </c:numCache>
            </c:numRef>
          </c:val>
          <c:extLst>
            <c:ext xmlns:c16="http://schemas.microsoft.com/office/drawing/2014/chart" uri="{C3380CC4-5D6E-409C-BE32-E72D297353CC}">
              <c16:uniqueId val="{00000002-5BC9-4C63-84D1-26F7408A5591}"/>
            </c:ext>
          </c:extLst>
        </c:ser>
        <c:ser>
          <c:idx val="4"/>
          <c:order val="3"/>
          <c:tx>
            <c:strRef>
              <c:f>'Wages and Sal'!$B$15</c:f>
              <c:strCache>
                <c:ptCount val="1"/>
                <c:pt idx="0">
                  <c:v>THIRD</c:v>
                </c:pt>
              </c:strCache>
            </c:strRef>
          </c:tx>
          <c:spPr>
            <a:solidFill>
              <a:schemeClr val="accent5"/>
            </a:solidFill>
            <a:ln>
              <a:noFill/>
            </a:ln>
            <a:effectLst/>
          </c:spPr>
          <c:invertIfNegative val="0"/>
          <c:cat>
            <c:numRef>
              <c:f>'Wages and Sal'!$C$11:$AA$11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'Wages and Sal'!$C$15:$AA$15</c:f>
              <c:numCache>
                <c:formatCode>General</c:formatCode>
                <c:ptCount val="25"/>
                <c:pt idx="0">
                  <c:v>36237</c:v>
                </c:pt>
                <c:pt idx="1">
                  <c:v>37042</c:v>
                </c:pt>
                <c:pt idx="2">
                  <c:v>38846</c:v>
                </c:pt>
                <c:pt idx="3">
                  <c:v>37283</c:v>
                </c:pt>
                <c:pt idx="4">
                  <c:v>40296</c:v>
                </c:pt>
                <c:pt idx="5">
                  <c:v>40734</c:v>
                </c:pt>
                <c:pt idx="6">
                  <c:v>42963</c:v>
                </c:pt>
                <c:pt idx="7">
                  <c:v>45292</c:v>
                </c:pt>
                <c:pt idx="8">
                  <c:v>47035</c:v>
                </c:pt>
                <c:pt idx="9">
                  <c:v>50024</c:v>
                </c:pt>
                <c:pt idx="10">
                  <c:v>48714</c:v>
                </c:pt>
                <c:pt idx="11">
                  <c:v>50822</c:v>
                </c:pt>
                <c:pt idx="12">
                  <c:v>51926</c:v>
                </c:pt>
                <c:pt idx="13">
                  <c:v>53712</c:v>
                </c:pt>
                <c:pt idx="14">
                  <c:v>55141</c:v>
                </c:pt>
                <c:pt idx="15">
                  <c:v>55779</c:v>
                </c:pt>
                <c:pt idx="16">
                  <c:v>60358</c:v>
                </c:pt>
                <c:pt idx="17">
                  <c:v>59008</c:v>
                </c:pt>
                <c:pt idx="18">
                  <c:v>58552</c:v>
                </c:pt>
                <c:pt idx="19">
                  <c:v>59296</c:v>
                </c:pt>
                <c:pt idx="20">
                  <c:v>60701</c:v>
                </c:pt>
                <c:pt idx="21">
                  <c:v>59775</c:v>
                </c:pt>
                <c:pt idx="22">
                  <c:v>64976</c:v>
                </c:pt>
                <c:pt idx="23">
                  <c:v>68540</c:v>
                </c:pt>
                <c:pt idx="24">
                  <c:v>69582</c:v>
                </c:pt>
              </c:numCache>
            </c:numRef>
          </c:val>
          <c:extLst>
            <c:ext xmlns:c16="http://schemas.microsoft.com/office/drawing/2014/chart" uri="{C3380CC4-5D6E-409C-BE32-E72D297353CC}">
              <c16:uniqueId val="{00000004-5BC9-4C63-84D1-26F7408A5591}"/>
            </c:ext>
          </c:extLst>
        </c:ser>
        <c:ser>
          <c:idx val="6"/>
          <c:order val="5"/>
          <c:tx>
            <c:strRef>
              <c:f>'Wages and Sal'!$B$17</c:f>
              <c:strCache>
                <c:ptCount val="1"/>
                <c:pt idx="0">
                  <c:v>HIGHEST</c:v>
                </c:pt>
              </c:strCache>
            </c:strRef>
          </c:tx>
          <c:spPr>
            <a:solidFill>
              <a:schemeClr val="accent1">
                <a:lumMod val="60000"/>
              </a:schemeClr>
            </a:solidFill>
            <a:ln>
              <a:noFill/>
            </a:ln>
            <a:effectLst/>
          </c:spPr>
          <c:invertIfNegative val="0"/>
          <c:cat>
            <c:numRef>
              <c:f>'Wages and Sal'!$C$11:$AA$11</c:f>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f>'Wages and Sal'!$C$17:$AA$17</c:f>
              <c:numCache>
                <c:formatCode>General</c:formatCode>
                <c:ptCount val="25"/>
                <c:pt idx="0">
                  <c:v>94301</c:v>
                </c:pt>
                <c:pt idx="1">
                  <c:v>104631</c:v>
                </c:pt>
                <c:pt idx="2">
                  <c:v>105011</c:v>
                </c:pt>
                <c:pt idx="3">
                  <c:v>110137</c:v>
                </c:pt>
                <c:pt idx="4">
                  <c:v>113176</c:v>
                </c:pt>
                <c:pt idx="5">
                  <c:v>119790</c:v>
                </c:pt>
                <c:pt idx="6">
                  <c:v>125361</c:v>
                </c:pt>
                <c:pt idx="7">
                  <c:v>130519</c:v>
                </c:pt>
                <c:pt idx="8">
                  <c:v>136952</c:v>
                </c:pt>
                <c:pt idx="9">
                  <c:v>138546</c:v>
                </c:pt>
                <c:pt idx="10">
                  <c:v>135833</c:v>
                </c:pt>
                <c:pt idx="11">
                  <c:v>136547</c:v>
                </c:pt>
                <c:pt idx="12">
                  <c:v>141253</c:v>
                </c:pt>
                <c:pt idx="13">
                  <c:v>144783</c:v>
                </c:pt>
                <c:pt idx="14">
                  <c:v>149901</c:v>
                </c:pt>
                <c:pt idx="15">
                  <c:v>154909</c:v>
                </c:pt>
                <c:pt idx="16">
                  <c:v>157049</c:v>
                </c:pt>
                <c:pt idx="17">
                  <c:v>152619</c:v>
                </c:pt>
                <c:pt idx="18">
                  <c:v>158331</c:v>
                </c:pt>
                <c:pt idx="19">
                  <c:v>165569</c:v>
                </c:pt>
                <c:pt idx="20">
                  <c:v>168959</c:v>
                </c:pt>
                <c:pt idx="21">
                  <c:v>168197</c:v>
                </c:pt>
                <c:pt idx="22">
                  <c:v>183550</c:v>
                </c:pt>
                <c:pt idx="23">
                  <c:v>195306</c:v>
                </c:pt>
                <c:pt idx="24">
                  <c:v>203042</c:v>
                </c:pt>
              </c:numCache>
            </c:numRef>
          </c:val>
          <c:extLst>
            <c:ext xmlns:c16="http://schemas.microsoft.com/office/drawing/2014/chart" uri="{C3380CC4-5D6E-409C-BE32-E72D297353CC}">
              <c16:uniqueId val="{00000006-5BC9-4C63-84D1-26F7408A5591}"/>
            </c:ext>
          </c:extLst>
        </c:ser>
        <c:dLbls>
          <c:showLegendKey val="0"/>
          <c:showVal val="0"/>
          <c:showCatName val="0"/>
          <c:showSerName val="0"/>
          <c:showPercent val="0"/>
          <c:showBubbleSize val="0"/>
        </c:dLbls>
        <c:gapWidth val="219"/>
        <c:overlap val="-27"/>
        <c:axId val="53849232"/>
        <c:axId val="53873712"/>
        <c:extLst>
          <c:ext xmlns:c15="http://schemas.microsoft.com/office/drawing/2012/chart" uri="{02D57815-91ED-43cb-92C2-25804820EDAC}">
            <c15:filteredBarSeries>
              <c15:ser>
                <c:idx val="1"/>
                <c:order val="0"/>
                <c:tx>
                  <c:strRef>
                    <c:extLst>
                      <c:ext uri="{02D57815-91ED-43cb-92C2-25804820EDAC}">
                        <c15:formulaRef>
                          <c15:sqref>'Wages and Sal'!$B$12</c15:sqref>
                        </c15:formulaRef>
                      </c:ext>
                    </c:extLst>
                    <c:strCache>
                      <c:ptCount val="1"/>
                      <c:pt idx="0">
                        <c:v>ALL</c:v>
                      </c:pt>
                    </c:strCache>
                  </c:strRef>
                </c:tx>
                <c:spPr>
                  <a:solidFill>
                    <a:schemeClr val="accent2"/>
                  </a:solidFill>
                  <a:ln>
                    <a:noFill/>
                  </a:ln>
                  <a:effectLst/>
                </c:spPr>
                <c:invertIfNegative val="0"/>
                <c:cat>
                  <c:numRef>
                    <c:extLst>
                      <c:ext uri="{02D57815-91ED-43cb-92C2-25804820EDAC}">
                        <c15:formulaRef>
                          <c15:sqref>'Wages and Sal'!$C$11:$AA$11</c15:sqref>
                        </c15:formulaRef>
                      </c:ext>
                    </c:extLst>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extLst>
                      <c:ext uri="{02D57815-91ED-43cb-92C2-25804820EDAC}">
                        <c15:formulaRef>
                          <c15:sqref>'Wages and Sal'!$C$12:$AA$12</c15:sqref>
                        </c15:formulaRef>
                      </c:ext>
                    </c:extLst>
                    <c:numCache>
                      <c:formatCode>General</c:formatCode>
                      <c:ptCount val="25"/>
                      <c:pt idx="0">
                        <c:v>42766</c:v>
                      </c:pt>
                      <c:pt idx="1">
                        <c:v>45820</c:v>
                      </c:pt>
                      <c:pt idx="2">
                        <c:v>46886</c:v>
                      </c:pt>
                      <c:pt idx="3">
                        <c:v>48009</c:v>
                      </c:pt>
                      <c:pt idx="4">
                        <c:v>49305</c:v>
                      </c:pt>
                      <c:pt idx="5">
                        <c:v>51428</c:v>
                      </c:pt>
                      <c:pt idx="6">
                        <c:v>53619</c:v>
                      </c:pt>
                      <c:pt idx="7">
                        <c:v>56263</c:v>
                      </c:pt>
                      <c:pt idx="8">
                        <c:v>58888</c:v>
                      </c:pt>
                      <c:pt idx="9">
                        <c:v>60603</c:v>
                      </c:pt>
                      <c:pt idx="10">
                        <c:v>59340</c:v>
                      </c:pt>
                      <c:pt idx="11">
                        <c:v>60446</c:v>
                      </c:pt>
                      <c:pt idx="12">
                        <c:v>62618</c:v>
                      </c:pt>
                      <c:pt idx="13">
                        <c:v>64855</c:v>
                      </c:pt>
                      <c:pt idx="14">
                        <c:v>66676</c:v>
                      </c:pt>
                      <c:pt idx="15">
                        <c:v>68475</c:v>
                      </c:pt>
                      <c:pt idx="16">
                        <c:v>70015</c:v>
                      </c:pt>
                      <c:pt idx="17">
                        <c:v>69236</c:v>
                      </c:pt>
                      <c:pt idx="18">
                        <c:v>70727</c:v>
                      </c:pt>
                      <c:pt idx="19">
                        <c:v>72927</c:v>
                      </c:pt>
                      <c:pt idx="20">
                        <c:v>74631</c:v>
                      </c:pt>
                      <c:pt idx="21">
                        <c:v>73405</c:v>
                      </c:pt>
                      <c:pt idx="22">
                        <c:v>80479</c:v>
                      </c:pt>
                      <c:pt idx="23">
                        <c:v>85021</c:v>
                      </c:pt>
                      <c:pt idx="24">
                        <c:v>88675</c:v>
                      </c:pt>
                    </c:numCache>
                  </c:numRef>
                </c:val>
                <c:extLst>
                  <c:ext xmlns:c16="http://schemas.microsoft.com/office/drawing/2014/chart" uri="{C3380CC4-5D6E-409C-BE32-E72D297353CC}">
                    <c16:uniqueId val="{00000001-5BC9-4C63-84D1-26F7408A5591}"/>
                  </c:ext>
                </c:extLst>
              </c15:ser>
            </c15:filteredBarSeries>
            <c15:filteredBarSeries>
              <c15:ser>
                <c:idx val="3"/>
                <c:order val="2"/>
                <c:tx>
                  <c:strRef>
                    <c:extLst>
                      <c:ext xmlns:c15="http://schemas.microsoft.com/office/drawing/2012/chart" uri="{02D57815-91ED-43cb-92C2-25804820EDAC}">
                        <c15:formulaRef>
                          <c15:sqref>'Wages and Sal'!$B$14</c15:sqref>
                        </c15:formulaRef>
                      </c:ext>
                    </c:extLst>
                    <c:strCache>
                      <c:ptCount val="1"/>
                      <c:pt idx="0">
                        <c:v>SECOND</c:v>
                      </c:pt>
                    </c:strCache>
                  </c:strRef>
                </c:tx>
                <c:spPr>
                  <a:solidFill>
                    <a:schemeClr val="accent4"/>
                  </a:solidFill>
                  <a:ln>
                    <a:noFill/>
                  </a:ln>
                  <a:effectLst/>
                </c:spPr>
                <c:invertIfNegative val="0"/>
                <c:cat>
                  <c:numRef>
                    <c:extLst>
                      <c:ext xmlns:c15="http://schemas.microsoft.com/office/drawing/2012/chart" uri="{02D57815-91ED-43cb-92C2-25804820EDAC}">
                        <c15:formulaRef>
                          <c15:sqref>'Wages and Sal'!$C$11:$AA$11</c15:sqref>
                        </c15:formulaRef>
                      </c:ext>
                    </c:extLst>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extLst>
                      <c:ext xmlns:c15="http://schemas.microsoft.com/office/drawing/2012/chart" uri="{02D57815-91ED-43cb-92C2-25804820EDAC}">
                        <c15:formulaRef>
                          <c15:sqref>'Wages and Sal'!$C$14:$AA$14</c15:sqref>
                        </c15:formulaRef>
                      </c:ext>
                    </c:extLst>
                    <c:numCache>
                      <c:formatCode>General</c:formatCode>
                      <c:ptCount val="25"/>
                      <c:pt idx="0">
                        <c:v>19041</c:v>
                      </c:pt>
                      <c:pt idx="1">
                        <c:v>20608</c:v>
                      </c:pt>
                      <c:pt idx="2">
                        <c:v>21782</c:v>
                      </c:pt>
                      <c:pt idx="3">
                        <c:v>21540</c:v>
                      </c:pt>
                      <c:pt idx="4">
                        <c:v>21223</c:v>
                      </c:pt>
                      <c:pt idx="5">
                        <c:v>21376</c:v>
                      </c:pt>
                      <c:pt idx="6">
                        <c:v>22504</c:v>
                      </c:pt>
                      <c:pt idx="7">
                        <c:v>24999</c:v>
                      </c:pt>
                      <c:pt idx="8">
                        <c:v>26705</c:v>
                      </c:pt>
                      <c:pt idx="9">
                        <c:v>28042</c:v>
                      </c:pt>
                      <c:pt idx="10">
                        <c:v>26328</c:v>
                      </c:pt>
                      <c:pt idx="11">
                        <c:v>26835</c:v>
                      </c:pt>
                      <c:pt idx="12">
                        <c:v>26998</c:v>
                      </c:pt>
                      <c:pt idx="13">
                        <c:v>29572</c:v>
                      </c:pt>
                      <c:pt idx="14">
                        <c:v>29246</c:v>
                      </c:pt>
                      <c:pt idx="15">
                        <c:v>30613</c:v>
                      </c:pt>
                      <c:pt idx="16">
                        <c:v>31702</c:v>
                      </c:pt>
                      <c:pt idx="17">
                        <c:v>34011</c:v>
                      </c:pt>
                      <c:pt idx="18">
                        <c:v>33071</c:v>
                      </c:pt>
                      <c:pt idx="19">
                        <c:v>32501</c:v>
                      </c:pt>
                      <c:pt idx="20">
                        <c:v>33007</c:v>
                      </c:pt>
                      <c:pt idx="21">
                        <c:v>31418</c:v>
                      </c:pt>
                      <c:pt idx="22">
                        <c:v>35605</c:v>
                      </c:pt>
                      <c:pt idx="23">
                        <c:v>36358</c:v>
                      </c:pt>
                      <c:pt idx="24">
                        <c:v>36497</c:v>
                      </c:pt>
                    </c:numCache>
                  </c:numRef>
                </c:val>
                <c:extLst>
                  <c:ext xmlns:c16="http://schemas.microsoft.com/office/drawing/2014/chart" uri="{C3380CC4-5D6E-409C-BE32-E72D297353CC}">
                    <c16:uniqueId val="{00000003-5BC9-4C63-84D1-26F7408A5591}"/>
                  </c:ext>
                </c:extLst>
              </c15:ser>
            </c15:filteredBarSeries>
            <c15:filteredBarSeries>
              <c15:ser>
                <c:idx val="5"/>
                <c:order val="4"/>
                <c:tx>
                  <c:strRef>
                    <c:extLst>
                      <c:ext xmlns:c15="http://schemas.microsoft.com/office/drawing/2012/chart" uri="{02D57815-91ED-43cb-92C2-25804820EDAC}">
                        <c15:formulaRef>
                          <c15:sqref>'Wages and Sal'!$B$16</c15:sqref>
                        </c15:formulaRef>
                      </c:ext>
                    </c:extLst>
                    <c:strCache>
                      <c:ptCount val="1"/>
                      <c:pt idx="0">
                        <c:v>FOURTH</c:v>
                      </c:pt>
                    </c:strCache>
                  </c:strRef>
                </c:tx>
                <c:spPr>
                  <a:solidFill>
                    <a:schemeClr val="accent6"/>
                  </a:solidFill>
                  <a:ln>
                    <a:noFill/>
                  </a:ln>
                  <a:effectLst/>
                </c:spPr>
                <c:invertIfNegative val="0"/>
                <c:cat>
                  <c:numRef>
                    <c:extLst>
                      <c:ext xmlns:c15="http://schemas.microsoft.com/office/drawing/2012/chart" uri="{02D57815-91ED-43cb-92C2-25804820EDAC}">
                        <c15:formulaRef>
                          <c15:sqref>'Wages and Sal'!$C$11:$AA$11</c15:sqref>
                        </c15:formulaRef>
                      </c:ext>
                    </c:extLst>
                    <c:numCache>
                      <c:formatCode>General</c:formatCode>
                      <c:ptCount val="25"/>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pt idx="22">
                        <c:v>2021</c:v>
                      </c:pt>
                      <c:pt idx="23">
                        <c:v>2022</c:v>
                      </c:pt>
                      <c:pt idx="24">
                        <c:v>2023</c:v>
                      </c:pt>
                    </c:numCache>
                  </c:numRef>
                </c:cat>
                <c:val>
                  <c:numRef>
                    <c:extLst>
                      <c:ext xmlns:c15="http://schemas.microsoft.com/office/drawing/2012/chart" uri="{02D57815-91ED-43cb-92C2-25804820EDAC}">
                        <c15:formulaRef>
                          <c15:sqref>'Wages and Sal'!$C$16:$AA$16</c15:sqref>
                        </c15:formulaRef>
                      </c:ext>
                    </c:extLst>
                    <c:numCache>
                      <c:formatCode>General</c:formatCode>
                      <c:ptCount val="25"/>
                      <c:pt idx="0">
                        <c:v>57463</c:v>
                      </c:pt>
                      <c:pt idx="1">
                        <c:v>59613</c:v>
                      </c:pt>
                      <c:pt idx="2">
                        <c:v>61433</c:v>
                      </c:pt>
                      <c:pt idx="3">
                        <c:v>64069</c:v>
                      </c:pt>
                      <c:pt idx="4">
                        <c:v>64523</c:v>
                      </c:pt>
                      <c:pt idx="5">
                        <c:v>67632</c:v>
                      </c:pt>
                      <c:pt idx="6">
                        <c:v>69865</c:v>
                      </c:pt>
                      <c:pt idx="7">
                        <c:v>72057</c:v>
                      </c:pt>
                      <c:pt idx="8">
                        <c:v>74442</c:v>
                      </c:pt>
                      <c:pt idx="9">
                        <c:v>76888</c:v>
                      </c:pt>
                      <c:pt idx="10">
                        <c:v>77020</c:v>
                      </c:pt>
                      <c:pt idx="11">
                        <c:v>79428</c:v>
                      </c:pt>
                      <c:pt idx="12">
                        <c:v>83614</c:v>
                      </c:pt>
                      <c:pt idx="13">
                        <c:v>86113</c:v>
                      </c:pt>
                      <c:pt idx="14">
                        <c:v>88972</c:v>
                      </c:pt>
                      <c:pt idx="15">
                        <c:v>91471</c:v>
                      </c:pt>
                      <c:pt idx="16">
                        <c:v>91410</c:v>
                      </c:pt>
                      <c:pt idx="17">
                        <c:v>91003</c:v>
                      </c:pt>
                      <c:pt idx="18">
                        <c:v>94017</c:v>
                      </c:pt>
                      <c:pt idx="19">
                        <c:v>96715</c:v>
                      </c:pt>
                      <c:pt idx="20">
                        <c:v>99653</c:v>
                      </c:pt>
                      <c:pt idx="21">
                        <c:v>98747</c:v>
                      </c:pt>
                      <c:pt idx="22">
                        <c:v>106960</c:v>
                      </c:pt>
                      <c:pt idx="23">
                        <c:v>113837</c:v>
                      </c:pt>
                      <c:pt idx="24">
                        <c:v>121133</c:v>
                      </c:pt>
                    </c:numCache>
                  </c:numRef>
                </c:val>
                <c:extLst>
                  <c:ext xmlns:c16="http://schemas.microsoft.com/office/drawing/2014/chart" uri="{C3380CC4-5D6E-409C-BE32-E72D297353CC}">
                    <c16:uniqueId val="{00000005-5BC9-4C63-84D1-26F7408A5591}"/>
                  </c:ext>
                </c:extLst>
              </c15:ser>
            </c15:filteredBarSeries>
          </c:ext>
        </c:extLst>
      </c:barChart>
      <c:catAx>
        <c:axId val="53849232"/>
        <c:scaling>
          <c:orientation val="minMax"/>
        </c:scaling>
        <c:delete val="0"/>
        <c:axPos val="b"/>
        <c:numFmt formatCode="General" sourceLinked="1"/>
        <c:majorTickMark val="none"/>
        <c:minorTickMark val="none"/>
        <c:tickLblPos val="nextTo"/>
        <c:spPr>
          <a:noFill/>
          <a:ln w="12700" cap="flat" cmpd="sng" algn="ctr">
            <a:solidFill>
              <a:schemeClr val="tx1"/>
            </a:solidFill>
            <a:round/>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53873712"/>
        <c:crosses val="autoZero"/>
        <c:auto val="0"/>
        <c:lblAlgn val="ctr"/>
        <c:lblOffset val="100"/>
        <c:tickLblSkip val="5"/>
        <c:noMultiLvlLbl val="0"/>
      </c:catAx>
      <c:valAx>
        <c:axId val="53873712"/>
        <c:scaling>
          <c:orientation val="minMax"/>
          <c:max val="210000"/>
          <c:min val="0"/>
        </c:scaling>
        <c:delete val="0"/>
        <c:axPos val="l"/>
        <c:numFmt formatCode="&quot;$&quot;#,##0" sourceLinked="0"/>
        <c:majorTickMark val="in"/>
        <c:minorTickMark val="none"/>
        <c:tickLblPos val="nextTo"/>
        <c:spPr>
          <a:noFill/>
          <a:ln w="12700">
            <a:solidFill>
              <a:schemeClr val="tx1"/>
            </a:solid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53849232"/>
        <c:crosses val="autoZero"/>
        <c:crossBetween val="between"/>
        <c:dispUnits>
          <c:builtInUnit val="thousands"/>
          <c:dispUnitsLbl>
            <c:spPr>
              <a:noFill/>
              <a:ln>
                <a:noFill/>
              </a:ln>
              <a:effectLst/>
            </c:spPr>
            <c:txPr>
              <a:bodyPr rot="-54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layout>
        <c:manualLayout>
          <c:xMode val="edge"/>
          <c:yMode val="edge"/>
          <c:x val="0.31203433945756781"/>
          <c:y val="0.89148887967951362"/>
          <c:w val="0.26560520559930006"/>
          <c:h val="6.648022445470178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xdr:col>
      <xdr:colOff>38100</xdr:colOff>
      <xdr:row>10</xdr:row>
      <xdr:rowOff>41910</xdr:rowOff>
    </xdr:from>
    <xdr:to>
      <xdr:col>11</xdr:col>
      <xdr:colOff>342900</xdr:colOff>
      <xdr:row>25</xdr:row>
      <xdr:rowOff>41910</xdr:rowOff>
    </xdr:to>
    <xdr:graphicFrame macro="">
      <xdr:nvGraphicFramePr>
        <xdr:cNvPr id="2" name="Chart 1">
          <a:extLst>
            <a:ext uri="{FF2B5EF4-FFF2-40B4-BE49-F238E27FC236}">
              <a16:creationId xmlns:a16="http://schemas.microsoft.com/office/drawing/2014/main" id="{18E58A3F-73C1-546A-1F16-765040D5FD4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14</xdr:col>
      <xdr:colOff>464820</xdr:colOff>
      <xdr:row>7</xdr:row>
      <xdr:rowOff>41910</xdr:rowOff>
    </xdr:from>
    <xdr:to>
      <xdr:col>22</xdr:col>
      <xdr:colOff>160020</xdr:colOff>
      <xdr:row>22</xdr:row>
      <xdr:rowOff>41910</xdr:rowOff>
    </xdr:to>
    <xdr:graphicFrame macro="">
      <xdr:nvGraphicFramePr>
        <xdr:cNvPr id="2" name="Chart 1">
          <a:extLst>
            <a:ext uri="{FF2B5EF4-FFF2-40B4-BE49-F238E27FC236}">
              <a16:creationId xmlns:a16="http://schemas.microsoft.com/office/drawing/2014/main" id="{A397C64C-ACB5-0EEA-C2F8-06897F2C3D3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cdr:x>
      <cdr:y>0.92778</cdr:y>
    </cdr:from>
    <cdr:to>
      <cdr:x>0.28833</cdr:x>
      <cdr:y>0.98472</cdr:y>
    </cdr:to>
    <cdr:sp macro="" textlink="">
      <cdr:nvSpPr>
        <cdr:cNvPr id="2" name="TextBox 1">
          <a:extLst xmlns:a="http://schemas.openxmlformats.org/drawingml/2006/main">
            <a:ext uri="{FF2B5EF4-FFF2-40B4-BE49-F238E27FC236}">
              <a16:creationId xmlns:a16="http://schemas.microsoft.com/office/drawing/2014/main" id="{AE26AF22-16AC-9F6D-4988-46D7E7BBBF8B}"/>
            </a:ext>
          </a:extLst>
        </cdr:cNvPr>
        <cdr:cNvSpPr txBox="1"/>
      </cdr:nvSpPr>
      <cdr:spPr>
        <a:xfrm xmlns:a="http://schemas.openxmlformats.org/drawingml/2006/main">
          <a:off x="0" y="2545080"/>
          <a:ext cx="1318260" cy="15621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500"/>
            <a:t>Source Statistics</a:t>
          </a:r>
          <a:r>
            <a:rPr lang="en-CA" sz="500" baseline="0"/>
            <a:t> Canada Table 36-10-0588-01</a:t>
          </a:r>
          <a:endParaRPr lang="en-CA" sz="500"/>
        </a:p>
      </cdr:txBody>
    </cdr:sp>
  </cdr:relSizeAnchor>
</c:userShapes>
</file>

<file path=xl/drawings/drawing4.xml><?xml version="1.0" encoding="utf-8"?>
<xdr:wsDr xmlns:xdr="http://schemas.openxmlformats.org/drawingml/2006/spreadsheetDrawing" xmlns:a="http://schemas.openxmlformats.org/drawingml/2006/main">
  <xdr:twoCellAnchor>
    <xdr:from>
      <xdr:col>15</xdr:col>
      <xdr:colOff>396240</xdr:colOff>
      <xdr:row>21</xdr:row>
      <xdr:rowOff>133350</xdr:rowOff>
    </xdr:from>
    <xdr:to>
      <xdr:col>23</xdr:col>
      <xdr:colOff>91440</xdr:colOff>
      <xdr:row>36</xdr:row>
      <xdr:rowOff>133350</xdr:rowOff>
    </xdr:to>
    <xdr:graphicFrame macro="">
      <xdr:nvGraphicFramePr>
        <xdr:cNvPr id="2" name="Chart 1">
          <a:extLst>
            <a:ext uri="{FF2B5EF4-FFF2-40B4-BE49-F238E27FC236}">
              <a16:creationId xmlns:a16="http://schemas.microsoft.com/office/drawing/2014/main" id="{3915E48C-E676-EF0F-1315-60F792F71A5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cdr:x>
      <cdr:y>0.93519</cdr:y>
    </cdr:from>
    <cdr:to>
      <cdr:x>0.30222</cdr:x>
      <cdr:y>0.98472</cdr:y>
    </cdr:to>
    <cdr:sp macro="" textlink="">
      <cdr:nvSpPr>
        <cdr:cNvPr id="2" name="TextBox 1">
          <a:extLst xmlns:a="http://schemas.openxmlformats.org/drawingml/2006/main">
            <a:ext uri="{FF2B5EF4-FFF2-40B4-BE49-F238E27FC236}">
              <a16:creationId xmlns:a16="http://schemas.microsoft.com/office/drawing/2014/main" id="{C964FFE5-E6E5-FB80-5511-C751C336165E}"/>
            </a:ext>
          </a:extLst>
        </cdr:cNvPr>
        <cdr:cNvSpPr txBox="1"/>
      </cdr:nvSpPr>
      <cdr:spPr>
        <a:xfrm xmlns:a="http://schemas.openxmlformats.org/drawingml/2006/main">
          <a:off x="0" y="2565400"/>
          <a:ext cx="1381760" cy="13589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500"/>
            <a:t>Source</a:t>
          </a:r>
          <a:r>
            <a:rPr lang="en-CA" sz="500" baseline="0"/>
            <a:t> Statistics Canada Table 36-10-0588-01</a:t>
          </a:r>
          <a:endParaRPr lang="en-CA" sz="500"/>
        </a:p>
      </cdr:txBody>
    </cdr:sp>
  </cdr:relSizeAnchor>
</c:userShapes>
</file>

<file path=xl/drawings/drawing6.xml><?xml version="1.0" encoding="utf-8"?>
<xdr:wsDr xmlns:xdr="http://schemas.openxmlformats.org/drawingml/2006/spreadsheetDrawing" xmlns:a="http://schemas.openxmlformats.org/drawingml/2006/main">
  <xdr:twoCellAnchor>
    <xdr:from>
      <xdr:col>10</xdr:col>
      <xdr:colOff>370840</xdr:colOff>
      <xdr:row>17</xdr:row>
      <xdr:rowOff>116840</xdr:rowOff>
    </xdr:from>
    <xdr:to>
      <xdr:col>18</xdr:col>
      <xdr:colOff>66040</xdr:colOff>
      <xdr:row>32</xdr:row>
      <xdr:rowOff>116840</xdr:rowOff>
    </xdr:to>
    <xdr:graphicFrame macro="">
      <xdr:nvGraphicFramePr>
        <xdr:cNvPr id="6" name="Chart 5">
          <a:extLst>
            <a:ext uri="{FF2B5EF4-FFF2-40B4-BE49-F238E27FC236}">
              <a16:creationId xmlns:a16="http://schemas.microsoft.com/office/drawing/2014/main" id="{A2960405-ED47-050E-4A0A-FF76BA0896D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0.00694</cdr:x>
      <cdr:y>0.93103</cdr:y>
    </cdr:from>
    <cdr:to>
      <cdr:x>0.28333</cdr:x>
      <cdr:y>0.98759</cdr:y>
    </cdr:to>
    <cdr:sp macro="" textlink="">
      <cdr:nvSpPr>
        <cdr:cNvPr id="2" name="TextBox 1">
          <a:extLst xmlns:a="http://schemas.openxmlformats.org/drawingml/2006/main">
            <a:ext uri="{FF2B5EF4-FFF2-40B4-BE49-F238E27FC236}">
              <a16:creationId xmlns:a16="http://schemas.microsoft.com/office/drawing/2014/main" id="{84F2C163-8FCD-1D2B-D151-EFFA4B7B0DC5}"/>
            </a:ext>
          </a:extLst>
        </cdr:cNvPr>
        <cdr:cNvSpPr txBox="1"/>
      </cdr:nvSpPr>
      <cdr:spPr>
        <a:xfrm xmlns:a="http://schemas.openxmlformats.org/drawingml/2006/main">
          <a:off x="31750" y="2571750"/>
          <a:ext cx="1263650" cy="15621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500"/>
            <a:t>Source</a:t>
          </a:r>
          <a:r>
            <a:rPr lang="en-CA" sz="500" baseline="0"/>
            <a:t> Statistics Canada Table 36-10-0588-01</a:t>
          </a:r>
          <a:endParaRPr lang="en-CA" sz="500"/>
        </a:p>
      </cdr:txBody>
    </cdr:sp>
  </cdr:relSizeAnchor>
</c:userShapes>
</file>

<file path=xl/drawings/drawing8.xml><?xml version="1.0" encoding="utf-8"?>
<xdr:wsDr xmlns:xdr="http://schemas.openxmlformats.org/drawingml/2006/spreadsheetDrawing" xmlns:a="http://schemas.openxmlformats.org/drawingml/2006/main">
  <xdr:twoCellAnchor>
    <xdr:from>
      <xdr:col>10</xdr:col>
      <xdr:colOff>370840</xdr:colOff>
      <xdr:row>17</xdr:row>
      <xdr:rowOff>116840</xdr:rowOff>
    </xdr:from>
    <xdr:to>
      <xdr:col>18</xdr:col>
      <xdr:colOff>66040</xdr:colOff>
      <xdr:row>32</xdr:row>
      <xdr:rowOff>116840</xdr:rowOff>
    </xdr:to>
    <xdr:graphicFrame macro="">
      <xdr:nvGraphicFramePr>
        <xdr:cNvPr id="3" name="Chart 2">
          <a:extLst>
            <a:ext uri="{FF2B5EF4-FFF2-40B4-BE49-F238E27FC236}">
              <a16:creationId xmlns:a16="http://schemas.microsoft.com/office/drawing/2014/main" id="{C3487C8D-4529-41DE-829F-12D302A0946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c:userShapes xmlns:c="http://schemas.openxmlformats.org/drawingml/2006/chart">
  <cdr:relSizeAnchor xmlns:cdr="http://schemas.openxmlformats.org/drawingml/2006/chartDrawing">
    <cdr:from>
      <cdr:x>0.00694</cdr:x>
      <cdr:y>0.93103</cdr:y>
    </cdr:from>
    <cdr:to>
      <cdr:x>0.28333</cdr:x>
      <cdr:y>0.98759</cdr:y>
    </cdr:to>
    <cdr:sp macro="" textlink="">
      <cdr:nvSpPr>
        <cdr:cNvPr id="2" name="TextBox 1">
          <a:extLst xmlns:a="http://schemas.openxmlformats.org/drawingml/2006/main">
            <a:ext uri="{FF2B5EF4-FFF2-40B4-BE49-F238E27FC236}">
              <a16:creationId xmlns:a16="http://schemas.microsoft.com/office/drawing/2014/main" id="{84F2C163-8FCD-1D2B-D151-EFFA4B7B0DC5}"/>
            </a:ext>
          </a:extLst>
        </cdr:cNvPr>
        <cdr:cNvSpPr txBox="1"/>
      </cdr:nvSpPr>
      <cdr:spPr>
        <a:xfrm xmlns:a="http://schemas.openxmlformats.org/drawingml/2006/main">
          <a:off x="31750" y="2571750"/>
          <a:ext cx="1263650" cy="15621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500"/>
            <a:t>Source</a:t>
          </a:r>
          <a:r>
            <a:rPr lang="en-CA" sz="500" baseline="0"/>
            <a:t> Statistics Canada Table 36-10-0588-01</a:t>
          </a:r>
          <a:endParaRPr lang="en-CA" sz="500"/>
        </a:p>
      </cdr:txBody>
    </cdr:sp>
  </cdr:relSizeAnchor>
</c:userShapes>
</file>

<file path=xl/drawings/drawing10.xml><?xml version="1.0" encoding="utf-8"?>
<xdr:wsDr xmlns:xdr="http://schemas.openxmlformats.org/drawingml/2006/spreadsheetDrawing" xmlns:a="http://schemas.openxmlformats.org/drawingml/2006/main">
  <xdr:twoCellAnchor>
    <xdr:from>
      <xdr:col>14</xdr:col>
      <xdr:colOff>396240</xdr:colOff>
      <xdr:row>6</xdr:row>
      <xdr:rowOff>41910</xdr:rowOff>
    </xdr:from>
    <xdr:to>
      <xdr:col>22</xdr:col>
      <xdr:colOff>91440</xdr:colOff>
      <xdr:row>21</xdr:row>
      <xdr:rowOff>41910</xdr:rowOff>
    </xdr:to>
    <xdr:graphicFrame macro="">
      <xdr:nvGraphicFramePr>
        <xdr:cNvPr id="2" name="Chart 1">
          <a:extLst>
            <a:ext uri="{FF2B5EF4-FFF2-40B4-BE49-F238E27FC236}">
              <a16:creationId xmlns:a16="http://schemas.microsoft.com/office/drawing/2014/main" id="{4C298D43-29AF-2D9C-06EF-DF60AE1C7FE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8</xdr:col>
      <xdr:colOff>355600</xdr:colOff>
      <xdr:row>5</xdr:row>
      <xdr:rowOff>175260</xdr:rowOff>
    </xdr:from>
    <xdr:to>
      <xdr:col>16</xdr:col>
      <xdr:colOff>50800</xdr:colOff>
      <xdr:row>20</xdr:row>
      <xdr:rowOff>175260</xdr:rowOff>
    </xdr:to>
    <xdr:graphicFrame macro="">
      <xdr:nvGraphicFramePr>
        <xdr:cNvPr id="2" name="Chart 1">
          <a:extLst>
            <a:ext uri="{FF2B5EF4-FFF2-40B4-BE49-F238E27FC236}">
              <a16:creationId xmlns:a16="http://schemas.microsoft.com/office/drawing/2014/main" id="{90C84A65-074C-B911-8650-F4AA8F9C7E1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c:userShapes xmlns:c="http://schemas.openxmlformats.org/drawingml/2006/chart">
  <cdr:relSizeAnchor xmlns:cdr="http://schemas.openxmlformats.org/drawingml/2006/chartDrawing">
    <cdr:from>
      <cdr:x>0</cdr:x>
      <cdr:y>0.94851</cdr:y>
    </cdr:from>
    <cdr:to>
      <cdr:x>0.28333</cdr:x>
      <cdr:y>1</cdr:y>
    </cdr:to>
    <cdr:sp macro="" textlink="">
      <cdr:nvSpPr>
        <cdr:cNvPr id="2" name="TextBox 1">
          <a:extLst xmlns:a="http://schemas.openxmlformats.org/drawingml/2006/main">
            <a:ext uri="{FF2B5EF4-FFF2-40B4-BE49-F238E27FC236}">
              <a16:creationId xmlns:a16="http://schemas.microsoft.com/office/drawing/2014/main" id="{4599F7CE-3630-2603-BFEB-8DCE3DD283CD}"/>
            </a:ext>
          </a:extLst>
        </cdr:cNvPr>
        <cdr:cNvSpPr txBox="1"/>
      </cdr:nvSpPr>
      <cdr:spPr>
        <a:xfrm xmlns:a="http://schemas.openxmlformats.org/drawingml/2006/main">
          <a:off x="0" y="2620010"/>
          <a:ext cx="1295400" cy="14224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500"/>
            <a:t>Source Statistics</a:t>
          </a:r>
          <a:r>
            <a:rPr lang="en-CA" sz="500" baseline="0"/>
            <a:t> Canada Table 36-10-0588-01</a:t>
          </a:r>
          <a:endParaRPr lang="en-CA" sz="500"/>
        </a:p>
      </cdr:txBody>
    </cdr:sp>
  </cdr:relSizeAnchor>
</c:userShapes>
</file>

<file path=xl/drawings/drawing13.xml><?xml version="1.0" encoding="utf-8"?>
<xdr:wsDr xmlns:xdr="http://schemas.openxmlformats.org/drawingml/2006/spreadsheetDrawing" xmlns:a="http://schemas.openxmlformats.org/drawingml/2006/main">
  <xdr:twoCellAnchor>
    <xdr:from>
      <xdr:col>15</xdr:col>
      <xdr:colOff>30480</xdr:colOff>
      <xdr:row>20</xdr:row>
      <xdr:rowOff>72390</xdr:rowOff>
    </xdr:from>
    <xdr:to>
      <xdr:col>22</xdr:col>
      <xdr:colOff>335280</xdr:colOff>
      <xdr:row>35</xdr:row>
      <xdr:rowOff>72390</xdr:rowOff>
    </xdr:to>
    <xdr:graphicFrame macro="">
      <xdr:nvGraphicFramePr>
        <xdr:cNvPr id="2" name="Chart 1">
          <a:extLst>
            <a:ext uri="{FF2B5EF4-FFF2-40B4-BE49-F238E27FC236}">
              <a16:creationId xmlns:a16="http://schemas.microsoft.com/office/drawing/2014/main" id="{A35FD59A-AD8D-BC1F-F05C-BC725C03033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c:userShapes xmlns:c="http://schemas.openxmlformats.org/drawingml/2006/chart">
  <cdr:relSizeAnchor xmlns:cdr="http://schemas.openxmlformats.org/drawingml/2006/chartDrawing">
    <cdr:from>
      <cdr:x>0.005</cdr:x>
      <cdr:y>0.93611</cdr:y>
    </cdr:from>
    <cdr:to>
      <cdr:x>0.29667</cdr:x>
      <cdr:y>0.99861</cdr:y>
    </cdr:to>
    <cdr:sp macro="" textlink="">
      <cdr:nvSpPr>
        <cdr:cNvPr id="2" name="TextBox 1">
          <a:extLst xmlns:a="http://schemas.openxmlformats.org/drawingml/2006/main">
            <a:ext uri="{FF2B5EF4-FFF2-40B4-BE49-F238E27FC236}">
              <a16:creationId xmlns:a16="http://schemas.microsoft.com/office/drawing/2014/main" id="{6AAD033A-9A28-BC33-92E2-3913A06ED7FB}"/>
            </a:ext>
          </a:extLst>
        </cdr:cNvPr>
        <cdr:cNvSpPr txBox="1"/>
      </cdr:nvSpPr>
      <cdr:spPr>
        <a:xfrm xmlns:a="http://schemas.openxmlformats.org/drawingml/2006/main">
          <a:off x="22860" y="2567940"/>
          <a:ext cx="1333500" cy="1714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500"/>
            <a:t>Source Statistics Canada Table 36-10-0558-01</a:t>
          </a:r>
        </a:p>
      </cdr:txBody>
    </cdr:sp>
  </cdr:relSizeAnchor>
</c:userShapes>
</file>

<file path=xl/drawings/drawing15.xml><?xml version="1.0" encoding="utf-8"?>
<xdr:wsDr xmlns:xdr="http://schemas.openxmlformats.org/drawingml/2006/spreadsheetDrawing" xmlns:a="http://schemas.openxmlformats.org/drawingml/2006/main">
  <xdr:twoCellAnchor>
    <xdr:from>
      <xdr:col>14</xdr:col>
      <xdr:colOff>410527</xdr:colOff>
      <xdr:row>6</xdr:row>
      <xdr:rowOff>41910</xdr:rowOff>
    </xdr:from>
    <xdr:to>
      <xdr:col>22</xdr:col>
      <xdr:colOff>105727</xdr:colOff>
      <xdr:row>21</xdr:row>
      <xdr:rowOff>41910</xdr:rowOff>
    </xdr:to>
    <xdr:graphicFrame macro="">
      <xdr:nvGraphicFramePr>
        <xdr:cNvPr id="2" name="Chart 1">
          <a:extLst>
            <a:ext uri="{FF2B5EF4-FFF2-40B4-BE49-F238E27FC236}">
              <a16:creationId xmlns:a16="http://schemas.microsoft.com/office/drawing/2014/main" id="{A9E6A799-32B3-3B6B-B00A-9021A802B6A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c:userShapes xmlns:c="http://schemas.openxmlformats.org/drawingml/2006/chart">
  <cdr:relSizeAnchor xmlns:cdr="http://schemas.openxmlformats.org/drawingml/2006/chartDrawing">
    <cdr:from>
      <cdr:x>0</cdr:x>
      <cdr:y>0.95053</cdr:y>
    </cdr:from>
    <cdr:to>
      <cdr:x>0.27813</cdr:x>
      <cdr:y>1</cdr:y>
    </cdr:to>
    <cdr:sp macro="" textlink="">
      <cdr:nvSpPr>
        <cdr:cNvPr id="2" name="TextBox 1">
          <a:extLst xmlns:a="http://schemas.openxmlformats.org/drawingml/2006/main">
            <a:ext uri="{FF2B5EF4-FFF2-40B4-BE49-F238E27FC236}">
              <a16:creationId xmlns:a16="http://schemas.microsoft.com/office/drawing/2014/main" id="{6C13D581-3D10-1EEC-B8C2-5AB62CCA0148}"/>
            </a:ext>
          </a:extLst>
        </cdr:cNvPr>
        <cdr:cNvSpPr txBox="1"/>
      </cdr:nvSpPr>
      <cdr:spPr>
        <a:xfrm xmlns:a="http://schemas.openxmlformats.org/drawingml/2006/main">
          <a:off x="0" y="2580322"/>
          <a:ext cx="1271589" cy="134303"/>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500"/>
            <a:t>Source Statistics Canada Table 36-10-0588-01</a:t>
          </a:r>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2" Type="http://schemas.openxmlformats.org/officeDocument/2006/relationships/hyperlink" Target="https://www150.statcan.gc.ca/t1/tbl1/en/tv.action?pid=3610061201" TargetMode="External"/><Relationship Id="rId1" Type="http://schemas.openxmlformats.org/officeDocument/2006/relationships/hyperlink" Target="https://www150.statcan.gc.ca/n1/daily-quotidien/240326/dq240326c-eng.htm"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A113"/>
  <sheetViews>
    <sheetView topLeftCell="I1" workbookViewId="0">
      <selection activeCell="AA27" sqref="AA27"/>
    </sheetView>
  </sheetViews>
  <sheetFormatPr defaultRowHeight="14.4" x14ac:dyDescent="0.3"/>
  <sheetData>
    <row r="1" spans="1:27" x14ac:dyDescent="0.3">
      <c r="A1" t="s">
        <v>0</v>
      </c>
    </row>
    <row r="2" spans="1:27" x14ac:dyDescent="0.3">
      <c r="A2" t="s">
        <v>1</v>
      </c>
    </row>
    <row r="3" spans="1:27" x14ac:dyDescent="0.3">
      <c r="A3" t="s">
        <v>2</v>
      </c>
    </row>
    <row r="4" spans="1:27" x14ac:dyDescent="0.3">
      <c r="A4" t="s">
        <v>3</v>
      </c>
    </row>
    <row r="5" spans="1:27" x14ac:dyDescent="0.3">
      <c r="A5" t="s">
        <v>4</v>
      </c>
    </row>
    <row r="7" spans="1:27" x14ac:dyDescent="0.3">
      <c r="C7" t="s">
        <v>11</v>
      </c>
    </row>
    <row r="9" spans="1:27" x14ac:dyDescent="0.3">
      <c r="B9" t="s">
        <v>5</v>
      </c>
      <c r="C9" t="s">
        <v>6</v>
      </c>
    </row>
    <row r="10" spans="1:27" x14ac:dyDescent="0.3">
      <c r="B10" t="s">
        <v>7</v>
      </c>
      <c r="C10" t="s">
        <v>8</v>
      </c>
    </row>
    <row r="11" spans="1:27" x14ac:dyDescent="0.3">
      <c r="A11" t="s">
        <v>9</v>
      </c>
      <c r="B11" t="s">
        <v>10</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A12" t="s">
        <v>33</v>
      </c>
      <c r="B12" t="s">
        <v>12</v>
      </c>
      <c r="C12" s="1">
        <v>46095</v>
      </c>
      <c r="D12" s="1">
        <v>48165</v>
      </c>
      <c r="E12" s="1">
        <v>50234</v>
      </c>
      <c r="F12" s="1">
        <v>51694</v>
      </c>
      <c r="G12" s="1">
        <v>52693</v>
      </c>
      <c r="H12" s="1">
        <v>54491</v>
      </c>
      <c r="I12" s="1">
        <v>55857</v>
      </c>
      <c r="J12" s="1">
        <v>59090</v>
      </c>
      <c r="K12" s="1">
        <v>61428</v>
      </c>
      <c r="L12" s="1">
        <v>63885</v>
      </c>
      <c r="M12" s="1">
        <v>64775</v>
      </c>
      <c r="N12" s="1">
        <v>67110</v>
      </c>
      <c r="O12" s="1">
        <v>68371</v>
      </c>
      <c r="P12" s="1">
        <v>70468</v>
      </c>
      <c r="Q12" s="1">
        <v>72766</v>
      </c>
      <c r="R12" s="1">
        <v>74345</v>
      </c>
      <c r="S12" s="1">
        <v>77198</v>
      </c>
      <c r="T12" s="1">
        <v>76579</v>
      </c>
      <c r="U12" s="1">
        <v>78873</v>
      </c>
      <c r="V12" s="1">
        <v>79595</v>
      </c>
      <c r="W12" s="1">
        <v>81769</v>
      </c>
      <c r="X12" s="1">
        <v>88127</v>
      </c>
      <c r="Y12" s="1">
        <v>91390</v>
      </c>
      <c r="Z12" s="1">
        <v>93290</v>
      </c>
      <c r="AA12" s="1">
        <v>96370</v>
      </c>
    </row>
    <row r="13" spans="1:27" hidden="1" x14ac:dyDescent="0.3">
      <c r="A13" t="s">
        <v>33</v>
      </c>
      <c r="B13" t="s">
        <v>13</v>
      </c>
      <c r="C13" s="1">
        <v>42766</v>
      </c>
      <c r="D13" s="1">
        <v>45820</v>
      </c>
      <c r="E13" s="1">
        <v>46886</v>
      </c>
      <c r="F13" s="1">
        <v>48009</v>
      </c>
      <c r="G13" s="1">
        <v>49305</v>
      </c>
      <c r="H13" s="1">
        <v>51428</v>
      </c>
      <c r="I13" s="1">
        <v>53619</v>
      </c>
      <c r="J13" s="1">
        <v>56263</v>
      </c>
      <c r="K13" s="1">
        <v>58888</v>
      </c>
      <c r="L13" s="1">
        <v>60603</v>
      </c>
      <c r="M13" s="1">
        <v>59340</v>
      </c>
      <c r="N13" s="1">
        <v>60446</v>
      </c>
      <c r="O13" s="1">
        <v>62618</v>
      </c>
      <c r="P13" s="1">
        <v>64855</v>
      </c>
      <c r="Q13" s="1">
        <v>66676</v>
      </c>
      <c r="R13" s="1">
        <v>68475</v>
      </c>
      <c r="S13" s="1">
        <v>70015</v>
      </c>
      <c r="T13" s="1">
        <v>69236</v>
      </c>
      <c r="U13" s="1">
        <v>70727</v>
      </c>
      <c r="V13" s="1">
        <v>72927</v>
      </c>
      <c r="W13" s="1">
        <v>74631</v>
      </c>
      <c r="X13" s="1">
        <v>73405</v>
      </c>
      <c r="Y13" s="1">
        <v>80479</v>
      </c>
      <c r="Z13" s="1">
        <v>85021</v>
      </c>
      <c r="AA13" s="1">
        <v>88675</v>
      </c>
    </row>
    <row r="14" spans="1:27" hidden="1" x14ac:dyDescent="0.3">
      <c r="A14" t="s">
        <v>33</v>
      </c>
      <c r="B14" t="s">
        <v>14</v>
      </c>
      <c r="C14" s="1">
        <v>8253</v>
      </c>
      <c r="D14" s="1">
        <v>8538</v>
      </c>
      <c r="E14" s="1">
        <v>8788</v>
      </c>
      <c r="F14" s="1">
        <v>8990</v>
      </c>
      <c r="G14" s="1">
        <v>9258</v>
      </c>
      <c r="H14" s="1">
        <v>9586</v>
      </c>
      <c r="I14" s="1">
        <v>9728</v>
      </c>
      <c r="J14" s="1">
        <v>9996</v>
      </c>
      <c r="K14" s="1">
        <v>10448</v>
      </c>
      <c r="L14" s="1">
        <v>10661</v>
      </c>
      <c r="M14" s="1">
        <v>10591</v>
      </c>
      <c r="N14" s="1">
        <v>10928</v>
      </c>
      <c r="O14" s="1">
        <v>11205</v>
      </c>
      <c r="P14" s="1">
        <v>11467</v>
      </c>
      <c r="Q14" s="1">
        <v>11658</v>
      </c>
      <c r="R14" s="1">
        <v>11827</v>
      </c>
      <c r="S14" s="1">
        <v>12161</v>
      </c>
      <c r="T14" s="1">
        <v>12411</v>
      </c>
      <c r="U14" s="1">
        <v>12621</v>
      </c>
      <c r="V14" s="1">
        <v>12711</v>
      </c>
      <c r="W14" s="1">
        <v>13284</v>
      </c>
      <c r="X14" s="1">
        <v>13165</v>
      </c>
      <c r="Y14" s="1">
        <v>13628</v>
      </c>
      <c r="Z14" s="1">
        <v>14517</v>
      </c>
      <c r="AA14" s="1">
        <v>15556</v>
      </c>
    </row>
    <row r="15" spans="1:27" hidden="1" x14ac:dyDescent="0.3">
      <c r="A15" t="s">
        <v>33</v>
      </c>
      <c r="B15" t="s">
        <v>15</v>
      </c>
      <c r="C15" s="1">
        <v>9433</v>
      </c>
      <c r="D15" s="1">
        <v>9749</v>
      </c>
      <c r="E15" s="1">
        <v>9548</v>
      </c>
      <c r="F15" s="1">
        <v>8797</v>
      </c>
      <c r="G15" s="1">
        <v>8634</v>
      </c>
      <c r="H15" s="1">
        <v>8873</v>
      </c>
      <c r="I15" s="1">
        <v>9520</v>
      </c>
      <c r="J15" s="1">
        <v>10462</v>
      </c>
      <c r="K15" s="1">
        <v>11563</v>
      </c>
      <c r="L15" s="1">
        <v>11853</v>
      </c>
      <c r="M15" s="1">
        <v>11136</v>
      </c>
      <c r="N15" s="1">
        <v>11029</v>
      </c>
      <c r="O15" s="1">
        <v>11524</v>
      </c>
      <c r="P15" s="1">
        <v>11988</v>
      </c>
      <c r="Q15" s="1">
        <v>12189</v>
      </c>
      <c r="R15" s="1">
        <v>12501</v>
      </c>
      <c r="S15" s="1">
        <v>13543</v>
      </c>
      <c r="T15" s="1">
        <v>12811</v>
      </c>
      <c r="U15" s="1">
        <v>13408</v>
      </c>
      <c r="V15" s="1">
        <v>13144</v>
      </c>
      <c r="W15" s="1">
        <v>13896</v>
      </c>
      <c r="X15" s="1">
        <v>13508</v>
      </c>
      <c r="Y15" s="1">
        <v>14081</v>
      </c>
      <c r="Z15" s="1">
        <v>15080</v>
      </c>
      <c r="AA15" s="1">
        <v>17712</v>
      </c>
    </row>
    <row r="16" spans="1:27" hidden="1" x14ac:dyDescent="0.3">
      <c r="A16" t="s">
        <v>33</v>
      </c>
      <c r="B16" t="s">
        <v>16</v>
      </c>
      <c r="C16" s="1">
        <v>3072</v>
      </c>
      <c r="D16" s="1">
        <v>3456</v>
      </c>
      <c r="E16" s="1">
        <v>3364</v>
      </c>
      <c r="F16" s="1">
        <v>3001</v>
      </c>
      <c r="G16" s="1">
        <v>3105</v>
      </c>
      <c r="H16" s="1">
        <v>3147</v>
      </c>
      <c r="I16" s="1">
        <v>3353</v>
      </c>
      <c r="J16" s="1">
        <v>4016</v>
      </c>
      <c r="K16" s="1">
        <v>4614</v>
      </c>
      <c r="L16" s="1">
        <v>4735</v>
      </c>
      <c r="M16" s="1">
        <v>4067</v>
      </c>
      <c r="N16" s="1">
        <v>3915</v>
      </c>
      <c r="O16" s="1">
        <v>3879</v>
      </c>
      <c r="P16" s="1">
        <v>3913</v>
      </c>
      <c r="Q16" s="1">
        <v>3909</v>
      </c>
      <c r="R16" s="1">
        <v>3839</v>
      </c>
      <c r="S16" s="1">
        <v>3828</v>
      </c>
      <c r="T16" s="1">
        <v>3813</v>
      </c>
      <c r="U16" s="1">
        <v>3991</v>
      </c>
      <c r="V16" s="1">
        <v>4562</v>
      </c>
      <c r="W16" s="1">
        <v>5097</v>
      </c>
      <c r="X16" s="1">
        <v>4642</v>
      </c>
      <c r="Y16" s="1">
        <v>4254</v>
      </c>
      <c r="Z16" s="1">
        <v>5207</v>
      </c>
      <c r="AA16" s="1">
        <v>7961</v>
      </c>
    </row>
    <row r="17" spans="1:27" hidden="1" x14ac:dyDescent="0.3">
      <c r="A17" t="s">
        <v>33</v>
      </c>
      <c r="B17" t="s">
        <v>17</v>
      </c>
      <c r="C17" s="1">
        <v>10923</v>
      </c>
      <c r="D17" s="1">
        <v>10927</v>
      </c>
      <c r="E17" s="1">
        <v>11894</v>
      </c>
      <c r="F17" s="1">
        <v>11872</v>
      </c>
      <c r="G17" s="1">
        <v>12171</v>
      </c>
      <c r="H17" s="1">
        <v>12616</v>
      </c>
      <c r="I17" s="1">
        <v>12824</v>
      </c>
      <c r="J17" s="1">
        <v>13947</v>
      </c>
      <c r="K17" s="1">
        <v>14639</v>
      </c>
      <c r="L17" s="1">
        <v>15126</v>
      </c>
      <c r="M17" s="1">
        <v>15980</v>
      </c>
      <c r="N17" s="1">
        <v>16805</v>
      </c>
      <c r="O17" s="1">
        <v>16834</v>
      </c>
      <c r="P17" s="1">
        <v>17318</v>
      </c>
      <c r="Q17" s="1">
        <v>17971</v>
      </c>
      <c r="R17" s="1">
        <v>18293</v>
      </c>
      <c r="S17" s="1">
        <v>19691</v>
      </c>
      <c r="T17" s="1">
        <v>20760</v>
      </c>
      <c r="U17" s="1">
        <v>21282</v>
      </c>
      <c r="V17" s="1">
        <v>21707</v>
      </c>
      <c r="W17" s="1">
        <v>22104</v>
      </c>
      <c r="X17" s="1">
        <v>29782</v>
      </c>
      <c r="Y17" s="1">
        <v>28208</v>
      </c>
      <c r="Z17" s="1">
        <v>26027</v>
      </c>
      <c r="AA17" s="1">
        <v>26473</v>
      </c>
    </row>
    <row r="18" spans="1:27" hidden="1" x14ac:dyDescent="0.3">
      <c r="A18" t="s">
        <v>33</v>
      </c>
      <c r="B18" t="s">
        <v>18</v>
      </c>
      <c r="C18" s="1">
        <v>22209</v>
      </c>
      <c r="D18" s="1">
        <v>23413</v>
      </c>
      <c r="E18" s="1">
        <v>23517</v>
      </c>
      <c r="F18" s="1">
        <v>22973</v>
      </c>
      <c r="G18" s="1">
        <v>23570</v>
      </c>
      <c r="H18" s="1">
        <v>24864</v>
      </c>
      <c r="I18" s="1">
        <v>26482</v>
      </c>
      <c r="J18" s="1">
        <v>27562</v>
      </c>
      <c r="K18" s="1">
        <v>29497</v>
      </c>
      <c r="L18" s="1">
        <v>29624</v>
      </c>
      <c r="M18" s="1">
        <v>28205</v>
      </c>
      <c r="N18" s="1">
        <v>28183</v>
      </c>
      <c r="O18" s="1">
        <v>29931</v>
      </c>
      <c r="P18" s="1">
        <v>31247</v>
      </c>
      <c r="Q18" s="1">
        <v>31819</v>
      </c>
      <c r="R18" s="1">
        <v>32912</v>
      </c>
      <c r="S18" s="1">
        <v>34384</v>
      </c>
      <c r="T18" s="1">
        <v>34825</v>
      </c>
      <c r="U18" s="1">
        <v>35174</v>
      </c>
      <c r="V18" s="1">
        <v>36332</v>
      </c>
      <c r="W18" s="1">
        <v>37049</v>
      </c>
      <c r="X18" s="1">
        <v>37091</v>
      </c>
      <c r="Y18" s="1">
        <v>40753</v>
      </c>
      <c r="Z18" s="1">
        <v>42148</v>
      </c>
      <c r="AA18" s="1">
        <v>44085</v>
      </c>
    </row>
    <row r="19" spans="1:27" hidden="1" x14ac:dyDescent="0.3">
      <c r="A19" t="s">
        <v>33</v>
      </c>
      <c r="B19" t="s">
        <v>19</v>
      </c>
      <c r="C19" s="1">
        <v>4175</v>
      </c>
      <c r="D19" s="1">
        <v>4289</v>
      </c>
      <c r="E19" s="1">
        <v>4438</v>
      </c>
      <c r="F19" s="1">
        <v>4571</v>
      </c>
      <c r="G19" s="1">
        <v>4700</v>
      </c>
      <c r="H19" s="1">
        <v>4854</v>
      </c>
      <c r="I19" s="1">
        <v>5064</v>
      </c>
      <c r="J19" s="1">
        <v>5408</v>
      </c>
      <c r="K19" s="1">
        <v>5475</v>
      </c>
      <c r="L19" s="1">
        <v>5703</v>
      </c>
      <c r="M19" s="1">
        <v>5906</v>
      </c>
      <c r="N19" s="1">
        <v>6050</v>
      </c>
      <c r="O19" s="1">
        <v>6226</v>
      </c>
      <c r="P19" s="1">
        <v>6252</v>
      </c>
      <c r="Q19" s="1">
        <v>6328</v>
      </c>
      <c r="R19" s="1">
        <v>6427</v>
      </c>
      <c r="S19" s="1">
        <v>6505</v>
      </c>
      <c r="T19" s="1">
        <v>6577</v>
      </c>
      <c r="U19" s="1">
        <v>6714</v>
      </c>
      <c r="V19" s="1">
        <v>6831</v>
      </c>
      <c r="W19" s="1">
        <v>6902</v>
      </c>
      <c r="X19" s="1">
        <v>7132</v>
      </c>
      <c r="Y19" s="1">
        <v>7262</v>
      </c>
      <c r="Z19" s="1">
        <v>7541</v>
      </c>
      <c r="AA19" s="1">
        <v>8115</v>
      </c>
    </row>
    <row r="20" spans="1:27" hidden="1" x14ac:dyDescent="0.3">
      <c r="A20" t="s">
        <v>33</v>
      </c>
      <c r="B20" t="s">
        <v>20</v>
      </c>
      <c r="C20" s="1">
        <v>5285</v>
      </c>
      <c r="D20" s="1">
        <v>5657</v>
      </c>
      <c r="E20" s="1">
        <v>5982</v>
      </c>
      <c r="F20" s="1">
        <v>6260</v>
      </c>
      <c r="G20" s="1">
        <v>6599</v>
      </c>
      <c r="H20" s="1">
        <v>6793</v>
      </c>
      <c r="I20" s="1">
        <v>7013</v>
      </c>
      <c r="J20" s="1">
        <v>7387</v>
      </c>
      <c r="K20" s="1">
        <v>7841</v>
      </c>
      <c r="L20" s="1">
        <v>8279</v>
      </c>
      <c r="M20" s="1">
        <v>8692</v>
      </c>
      <c r="N20" s="1">
        <v>8986</v>
      </c>
      <c r="O20" s="1">
        <v>9287</v>
      </c>
      <c r="P20" s="1">
        <v>9462</v>
      </c>
      <c r="Q20" s="1">
        <v>9706</v>
      </c>
      <c r="R20" s="1">
        <v>9966</v>
      </c>
      <c r="S20" s="1">
        <v>10304</v>
      </c>
      <c r="T20" s="1">
        <v>10540</v>
      </c>
      <c r="U20" s="1">
        <v>10687</v>
      </c>
      <c r="V20" s="1">
        <v>10780</v>
      </c>
      <c r="W20" s="1">
        <v>11044</v>
      </c>
      <c r="X20" s="1">
        <v>11813</v>
      </c>
      <c r="Y20" s="1">
        <v>13482</v>
      </c>
      <c r="Z20" s="1">
        <v>14129</v>
      </c>
      <c r="AA20" s="1">
        <v>13979</v>
      </c>
    </row>
    <row r="21" spans="1:27" hidden="1" x14ac:dyDescent="0.3">
      <c r="A21" t="s">
        <v>33</v>
      </c>
      <c r="B21" t="s">
        <v>21</v>
      </c>
      <c r="C21" s="1">
        <v>2399</v>
      </c>
      <c r="D21" s="1">
        <v>2526</v>
      </c>
      <c r="E21" s="1">
        <v>2658</v>
      </c>
      <c r="F21" s="1">
        <v>2820</v>
      </c>
      <c r="G21" s="1">
        <v>2906</v>
      </c>
      <c r="H21" s="1">
        <v>2967</v>
      </c>
      <c r="I21" s="1">
        <v>3119</v>
      </c>
      <c r="J21" s="1">
        <v>3263</v>
      </c>
      <c r="K21" s="1">
        <v>3360</v>
      </c>
      <c r="L21" s="1">
        <v>3598</v>
      </c>
      <c r="M21" s="1">
        <v>3560</v>
      </c>
      <c r="N21" s="1">
        <v>3565</v>
      </c>
      <c r="O21" s="1">
        <v>3697</v>
      </c>
      <c r="P21" s="1">
        <v>3766</v>
      </c>
      <c r="Q21" s="1">
        <v>3774</v>
      </c>
      <c r="R21" s="1">
        <v>3752</v>
      </c>
      <c r="S21" s="1">
        <v>3880</v>
      </c>
      <c r="T21" s="1">
        <v>4036</v>
      </c>
      <c r="U21" s="1">
        <v>4119</v>
      </c>
      <c r="V21" s="1">
        <v>4284</v>
      </c>
      <c r="W21" s="1">
        <v>4397</v>
      </c>
      <c r="X21" s="1">
        <v>4535</v>
      </c>
      <c r="Y21" s="1">
        <v>4728</v>
      </c>
      <c r="Z21" s="1">
        <v>4897</v>
      </c>
      <c r="AA21" s="1">
        <v>5098</v>
      </c>
    </row>
    <row r="22" spans="1:27" hidden="1" x14ac:dyDescent="0.3">
      <c r="A22" t="s">
        <v>33</v>
      </c>
      <c r="B22" t="s">
        <v>22</v>
      </c>
      <c r="C22" s="1">
        <v>46706</v>
      </c>
      <c r="D22" s="1">
        <v>48942</v>
      </c>
      <c r="E22" s="1">
        <v>50226</v>
      </c>
      <c r="F22" s="1">
        <v>52420</v>
      </c>
      <c r="G22" s="1">
        <v>54120</v>
      </c>
      <c r="H22" s="1">
        <v>55878</v>
      </c>
      <c r="I22" s="1">
        <v>58249</v>
      </c>
      <c r="J22" s="1">
        <v>60560</v>
      </c>
      <c r="K22" s="1">
        <v>63362</v>
      </c>
      <c r="L22" s="1">
        <v>65077</v>
      </c>
      <c r="M22" s="1">
        <v>64548</v>
      </c>
      <c r="N22" s="1">
        <v>67010</v>
      </c>
      <c r="O22" s="1">
        <v>68725</v>
      </c>
      <c r="P22" s="1">
        <v>70243</v>
      </c>
      <c r="Q22" s="1">
        <v>72161</v>
      </c>
      <c r="R22" s="1">
        <v>74661</v>
      </c>
      <c r="S22" s="1">
        <v>76665</v>
      </c>
      <c r="T22" s="1">
        <v>77992</v>
      </c>
      <c r="U22" s="1">
        <v>80186</v>
      </c>
      <c r="V22" s="1">
        <v>81903</v>
      </c>
      <c r="W22" s="1">
        <v>83075</v>
      </c>
      <c r="X22" s="1">
        <v>77860</v>
      </c>
      <c r="Y22" s="1">
        <v>84527</v>
      </c>
      <c r="Z22" s="1">
        <v>90782</v>
      </c>
      <c r="AA22" s="1">
        <v>93680</v>
      </c>
    </row>
    <row r="23" spans="1:27" hidden="1" x14ac:dyDescent="0.3">
      <c r="A23" t="s">
        <v>33</v>
      </c>
      <c r="B23" t="s">
        <v>19</v>
      </c>
      <c r="C23" s="1">
        <v>4175</v>
      </c>
      <c r="D23" s="1">
        <v>4289</v>
      </c>
      <c r="E23" s="1">
        <v>4438</v>
      </c>
      <c r="F23" s="1">
        <v>4571</v>
      </c>
      <c r="G23" s="1">
        <v>4700</v>
      </c>
      <c r="H23" s="1">
        <v>4854</v>
      </c>
      <c r="I23" s="1">
        <v>5064</v>
      </c>
      <c r="J23" s="1">
        <v>5408</v>
      </c>
      <c r="K23" s="1">
        <v>5475</v>
      </c>
      <c r="L23" s="1">
        <v>5703</v>
      </c>
      <c r="M23" s="1">
        <v>5906</v>
      </c>
      <c r="N23" s="1">
        <v>6050</v>
      </c>
      <c r="O23" s="1">
        <v>6226</v>
      </c>
      <c r="P23" s="1">
        <v>6252</v>
      </c>
      <c r="Q23" s="1">
        <v>6328</v>
      </c>
      <c r="R23" s="1">
        <v>6427</v>
      </c>
      <c r="S23" s="1">
        <v>6505</v>
      </c>
      <c r="T23" s="1">
        <v>6577</v>
      </c>
      <c r="U23" s="1">
        <v>6714</v>
      </c>
      <c r="V23" s="1">
        <v>6831</v>
      </c>
      <c r="W23" s="1">
        <v>6902</v>
      </c>
      <c r="X23" s="1">
        <v>7132</v>
      </c>
      <c r="Y23" s="1">
        <v>7262</v>
      </c>
      <c r="Z23" s="1">
        <v>7541</v>
      </c>
      <c r="AA23" s="1">
        <v>8115</v>
      </c>
    </row>
    <row r="24" spans="1:27" hidden="1" x14ac:dyDescent="0.3">
      <c r="A24" t="s">
        <v>33</v>
      </c>
      <c r="B24" t="s">
        <v>23</v>
      </c>
      <c r="C24" s="1">
        <v>58564</v>
      </c>
      <c r="D24" s="1">
        <v>61415</v>
      </c>
      <c r="E24" s="1">
        <v>63304</v>
      </c>
      <c r="F24" s="1">
        <v>66072</v>
      </c>
      <c r="G24" s="1">
        <v>68326</v>
      </c>
      <c r="H24" s="1">
        <v>70492</v>
      </c>
      <c r="I24" s="1">
        <v>73445</v>
      </c>
      <c r="J24" s="1">
        <v>76618</v>
      </c>
      <c r="K24" s="1">
        <v>80038</v>
      </c>
      <c r="L24" s="1">
        <v>82657</v>
      </c>
      <c r="M24" s="1">
        <v>82707</v>
      </c>
      <c r="N24" s="1">
        <v>85611</v>
      </c>
      <c r="O24" s="1">
        <v>87935</v>
      </c>
      <c r="P24" s="1">
        <v>89723</v>
      </c>
      <c r="Q24" s="1">
        <v>91969</v>
      </c>
      <c r="R24" s="1">
        <v>94807</v>
      </c>
      <c r="S24" s="1">
        <v>97354</v>
      </c>
      <c r="T24" s="1">
        <v>99144</v>
      </c>
      <c r="U24" s="1">
        <v>101706</v>
      </c>
      <c r="V24" s="1">
        <v>103799</v>
      </c>
      <c r="W24" s="1">
        <v>105418</v>
      </c>
      <c r="X24" s="1">
        <v>101341</v>
      </c>
      <c r="Y24" s="1">
        <v>109999</v>
      </c>
      <c r="Z24" s="1">
        <v>117349</v>
      </c>
      <c r="AA24" s="1">
        <v>120872</v>
      </c>
    </row>
    <row r="25" spans="1:27" hidden="1" x14ac:dyDescent="0.3">
      <c r="A25" t="s">
        <v>33</v>
      </c>
      <c r="B25" t="s">
        <v>24</v>
      </c>
      <c r="C25" s="1">
        <v>2705</v>
      </c>
      <c r="D25" s="1">
        <v>3153</v>
      </c>
      <c r="E25" s="1">
        <v>2420</v>
      </c>
      <c r="F25" s="1">
        <v>2369</v>
      </c>
      <c r="G25" s="1">
        <v>2572</v>
      </c>
      <c r="H25" s="1">
        <v>2760</v>
      </c>
      <c r="I25" s="1">
        <v>3222</v>
      </c>
      <c r="J25" s="1">
        <v>3051</v>
      </c>
      <c r="K25" s="1">
        <v>3265</v>
      </c>
      <c r="L25" s="1">
        <v>3363</v>
      </c>
      <c r="M25" s="1">
        <v>2786</v>
      </c>
      <c r="N25" s="1">
        <v>2753</v>
      </c>
      <c r="O25" s="1">
        <v>3336</v>
      </c>
      <c r="P25" s="1">
        <v>3340</v>
      </c>
      <c r="Q25" s="1">
        <v>3119</v>
      </c>
      <c r="R25" s="1">
        <v>3192</v>
      </c>
      <c r="S25" s="1">
        <v>2956</v>
      </c>
      <c r="T25" s="1">
        <v>2916</v>
      </c>
      <c r="U25" s="1">
        <v>2900</v>
      </c>
      <c r="V25" s="1">
        <v>2811</v>
      </c>
      <c r="W25" s="1">
        <v>3032</v>
      </c>
      <c r="X25" s="1">
        <v>2477</v>
      </c>
      <c r="Y25" s="1">
        <v>2699</v>
      </c>
      <c r="Z25" s="1">
        <v>2503</v>
      </c>
      <c r="AA25" s="1">
        <v>2622</v>
      </c>
    </row>
    <row r="26" spans="1:27" hidden="1" x14ac:dyDescent="0.3">
      <c r="A26" t="s">
        <v>33</v>
      </c>
      <c r="B26" t="s">
        <v>25</v>
      </c>
      <c r="C26" s="1">
        <v>2094</v>
      </c>
      <c r="D26" s="1">
        <v>2377</v>
      </c>
      <c r="E26" s="1">
        <v>2429</v>
      </c>
      <c r="F26" s="1">
        <v>1643</v>
      </c>
      <c r="G26" s="1">
        <v>1145</v>
      </c>
      <c r="H26" s="1">
        <v>1372</v>
      </c>
      <c r="I26">
        <v>830</v>
      </c>
      <c r="J26" s="1">
        <v>1581</v>
      </c>
      <c r="K26" s="1">
        <v>1331</v>
      </c>
      <c r="L26" s="1">
        <v>2170</v>
      </c>
      <c r="M26" s="1">
        <v>3012</v>
      </c>
      <c r="N26" s="1">
        <v>2853</v>
      </c>
      <c r="O26" s="1">
        <v>2982</v>
      </c>
      <c r="P26" s="1">
        <v>3565</v>
      </c>
      <c r="Q26" s="1">
        <v>3725</v>
      </c>
      <c r="R26" s="1">
        <v>2876</v>
      </c>
      <c r="S26" s="1">
        <v>3488</v>
      </c>
      <c r="T26" s="1">
        <v>1503</v>
      </c>
      <c r="U26" s="1">
        <v>1588</v>
      </c>
      <c r="V26">
        <v>502</v>
      </c>
      <c r="W26" s="1">
        <v>1726</v>
      </c>
      <c r="X26" s="1">
        <v>12744</v>
      </c>
      <c r="Y26" s="1">
        <v>9561</v>
      </c>
      <c r="Z26" s="1">
        <v>5010</v>
      </c>
      <c r="AA26" s="1">
        <v>5313</v>
      </c>
    </row>
    <row r="27" spans="1:27" x14ac:dyDescent="0.3">
      <c r="A27" t="s">
        <v>34</v>
      </c>
      <c r="B27" t="s">
        <v>12</v>
      </c>
      <c r="C27" s="1">
        <v>14555</v>
      </c>
      <c r="D27" s="1">
        <v>14731</v>
      </c>
      <c r="E27" s="1">
        <v>15985</v>
      </c>
      <c r="F27" s="1">
        <v>16110</v>
      </c>
      <c r="G27" s="1">
        <v>16719</v>
      </c>
      <c r="H27" s="1">
        <v>16792</v>
      </c>
      <c r="I27" s="1">
        <v>16468</v>
      </c>
      <c r="J27" s="1">
        <v>18060</v>
      </c>
      <c r="K27" s="1">
        <v>19253</v>
      </c>
      <c r="L27" s="1">
        <v>19564</v>
      </c>
      <c r="M27" s="1">
        <v>20329</v>
      </c>
      <c r="N27" s="1">
        <v>21011</v>
      </c>
      <c r="O27" s="1">
        <v>21689</v>
      </c>
      <c r="P27" s="1">
        <v>23097</v>
      </c>
      <c r="Q27" s="1">
        <v>22766</v>
      </c>
      <c r="R27" s="1">
        <v>23215</v>
      </c>
      <c r="S27" s="1">
        <v>22867</v>
      </c>
      <c r="T27" s="1">
        <v>23637</v>
      </c>
      <c r="U27" s="1">
        <v>24025</v>
      </c>
      <c r="V27" s="1">
        <v>24888</v>
      </c>
      <c r="W27" s="1">
        <v>25566</v>
      </c>
      <c r="X27" s="1">
        <v>32930</v>
      </c>
      <c r="Y27" s="1">
        <v>32346</v>
      </c>
      <c r="Z27" s="1">
        <v>31425</v>
      </c>
      <c r="AA27" s="1">
        <v>31518</v>
      </c>
    </row>
    <row r="28" spans="1:27" hidden="1" x14ac:dyDescent="0.3">
      <c r="A28" t="s">
        <v>34</v>
      </c>
      <c r="B28" t="s">
        <v>13</v>
      </c>
      <c r="C28" s="1">
        <v>6789</v>
      </c>
      <c r="D28" s="1">
        <v>7208</v>
      </c>
      <c r="E28" s="1">
        <v>7359</v>
      </c>
      <c r="F28" s="1">
        <v>7017</v>
      </c>
      <c r="G28" s="1">
        <v>7308</v>
      </c>
      <c r="H28" s="1">
        <v>7607</v>
      </c>
      <c r="I28" s="1">
        <v>7405</v>
      </c>
      <c r="J28" s="1">
        <v>8446</v>
      </c>
      <c r="K28" s="1">
        <v>9305</v>
      </c>
      <c r="L28" s="1">
        <v>9517</v>
      </c>
      <c r="M28" s="1">
        <v>8807</v>
      </c>
      <c r="N28" s="1">
        <v>8600</v>
      </c>
      <c r="O28" s="1">
        <v>9299</v>
      </c>
      <c r="P28" s="1">
        <v>10093</v>
      </c>
      <c r="Q28" s="1">
        <v>10120</v>
      </c>
      <c r="R28" s="1">
        <v>9602</v>
      </c>
      <c r="S28" s="1">
        <v>9554</v>
      </c>
      <c r="T28" s="1">
        <v>9539</v>
      </c>
      <c r="U28" s="1">
        <v>9664</v>
      </c>
      <c r="V28" s="1">
        <v>10555</v>
      </c>
      <c r="W28" s="1">
        <v>10835</v>
      </c>
      <c r="X28" s="1">
        <v>8886</v>
      </c>
      <c r="Y28" s="1">
        <v>11303</v>
      </c>
      <c r="Z28" s="1">
        <v>11062</v>
      </c>
      <c r="AA28" s="1">
        <v>13123</v>
      </c>
    </row>
    <row r="29" spans="1:27" hidden="1" x14ac:dyDescent="0.3">
      <c r="A29" t="s">
        <v>34</v>
      </c>
      <c r="B29" t="s">
        <v>14</v>
      </c>
      <c r="C29" s="1">
        <v>2329</v>
      </c>
      <c r="D29" s="1">
        <v>2562</v>
      </c>
      <c r="E29" s="1">
        <v>2388</v>
      </c>
      <c r="F29" s="1">
        <v>2646</v>
      </c>
      <c r="G29" s="1">
        <v>2856</v>
      </c>
      <c r="H29" s="1">
        <v>2793</v>
      </c>
      <c r="I29" s="1">
        <v>2820</v>
      </c>
      <c r="J29" s="1">
        <v>3387</v>
      </c>
      <c r="K29" s="1">
        <v>3316</v>
      </c>
      <c r="L29" s="1">
        <v>3241</v>
      </c>
      <c r="M29" s="1">
        <v>3288</v>
      </c>
      <c r="N29" s="1">
        <v>3441</v>
      </c>
      <c r="O29" s="1">
        <v>3298</v>
      </c>
      <c r="P29" s="1">
        <v>3255</v>
      </c>
      <c r="Q29" s="1">
        <v>3221</v>
      </c>
      <c r="R29" s="1">
        <v>3633</v>
      </c>
      <c r="S29" s="1">
        <v>3269</v>
      </c>
      <c r="T29" s="1">
        <v>3859</v>
      </c>
      <c r="U29" s="1">
        <v>4068</v>
      </c>
      <c r="V29" s="1">
        <v>4362</v>
      </c>
      <c r="W29" s="1">
        <v>4600</v>
      </c>
      <c r="X29" s="1">
        <v>4436</v>
      </c>
      <c r="Y29" s="1">
        <v>4758</v>
      </c>
      <c r="Z29" s="1">
        <v>5244</v>
      </c>
      <c r="AA29" s="1">
        <v>5442</v>
      </c>
    </row>
    <row r="30" spans="1:27" hidden="1" x14ac:dyDescent="0.3">
      <c r="A30" t="s">
        <v>34</v>
      </c>
      <c r="B30" t="s">
        <v>15</v>
      </c>
      <c r="C30" s="1">
        <v>1335</v>
      </c>
      <c r="D30" s="1">
        <v>1820</v>
      </c>
      <c r="E30" s="1">
        <v>1345</v>
      </c>
      <c r="F30" s="1">
        <v>1387</v>
      </c>
      <c r="G30" s="1">
        <v>1181</v>
      </c>
      <c r="H30" s="1">
        <v>1272</v>
      </c>
      <c r="I30" s="1">
        <v>1543</v>
      </c>
      <c r="J30" s="1">
        <v>1565</v>
      </c>
      <c r="K30" s="1">
        <v>1875</v>
      </c>
      <c r="L30" s="1">
        <v>1738</v>
      </c>
      <c r="M30" s="1">
        <v>1443</v>
      </c>
      <c r="N30" s="1">
        <v>1392</v>
      </c>
      <c r="O30" s="1">
        <v>1580</v>
      </c>
      <c r="P30" s="1">
        <v>1739</v>
      </c>
      <c r="Q30" s="1">
        <v>1647</v>
      </c>
      <c r="R30" s="1">
        <v>1665</v>
      </c>
      <c r="S30" s="1">
        <v>1694</v>
      </c>
      <c r="T30" s="1">
        <v>1789</v>
      </c>
      <c r="U30" s="1">
        <v>1949</v>
      </c>
      <c r="V30" s="1">
        <v>2062</v>
      </c>
      <c r="W30" s="1">
        <v>2139</v>
      </c>
      <c r="X30" s="1">
        <v>2281</v>
      </c>
      <c r="Y30" s="1">
        <v>2514</v>
      </c>
      <c r="Z30" s="1">
        <v>2485</v>
      </c>
      <c r="AA30" s="1">
        <v>3055</v>
      </c>
    </row>
    <row r="31" spans="1:27" hidden="1" x14ac:dyDescent="0.3">
      <c r="A31" t="s">
        <v>34</v>
      </c>
      <c r="B31" t="s">
        <v>16</v>
      </c>
      <c r="C31" s="1">
        <v>1645</v>
      </c>
      <c r="D31" s="1">
        <v>1980</v>
      </c>
      <c r="E31" s="1">
        <v>1903</v>
      </c>
      <c r="F31" s="1">
        <v>1712</v>
      </c>
      <c r="G31" s="1">
        <v>1771</v>
      </c>
      <c r="H31" s="1">
        <v>1844</v>
      </c>
      <c r="I31" s="1">
        <v>2021</v>
      </c>
      <c r="J31" s="1">
        <v>2630</v>
      </c>
      <c r="K31" s="1">
        <v>2782</v>
      </c>
      <c r="L31" s="1">
        <v>2828</v>
      </c>
      <c r="M31" s="1">
        <v>2381</v>
      </c>
      <c r="N31" s="1">
        <v>2205</v>
      </c>
      <c r="O31" s="1">
        <v>2339</v>
      </c>
      <c r="P31" s="1">
        <v>2465</v>
      </c>
      <c r="Q31" s="1">
        <v>2417</v>
      </c>
      <c r="R31" s="1">
        <v>2295</v>
      </c>
      <c r="S31" s="1">
        <v>2375</v>
      </c>
      <c r="T31" s="1">
        <v>2334</v>
      </c>
      <c r="U31" s="1">
        <v>2461</v>
      </c>
      <c r="V31" s="1">
        <v>2898</v>
      </c>
      <c r="W31" s="1">
        <v>3308</v>
      </c>
      <c r="X31" s="1">
        <v>3021</v>
      </c>
      <c r="Y31" s="1">
        <v>2774</v>
      </c>
      <c r="Z31" s="1">
        <v>3596</v>
      </c>
      <c r="AA31" s="1">
        <v>5923</v>
      </c>
    </row>
    <row r="32" spans="1:27" hidden="1" x14ac:dyDescent="0.3">
      <c r="A32" t="s">
        <v>34</v>
      </c>
      <c r="B32" t="s">
        <v>17</v>
      </c>
      <c r="C32" s="1">
        <v>9974</v>
      </c>
      <c r="D32" s="1">
        <v>10793</v>
      </c>
      <c r="E32" s="1">
        <v>11262</v>
      </c>
      <c r="F32" s="1">
        <v>11473</v>
      </c>
      <c r="G32" s="1">
        <v>11737</v>
      </c>
      <c r="H32" s="1">
        <v>11635</v>
      </c>
      <c r="I32" s="1">
        <v>12179</v>
      </c>
      <c r="J32" s="1">
        <v>12689</v>
      </c>
      <c r="K32" s="1">
        <v>13812</v>
      </c>
      <c r="L32" s="1">
        <v>14072</v>
      </c>
      <c r="M32" s="1">
        <v>14894</v>
      </c>
      <c r="N32" s="1">
        <v>15360</v>
      </c>
      <c r="O32" s="1">
        <v>15869</v>
      </c>
      <c r="P32" s="1">
        <v>16180</v>
      </c>
      <c r="Q32" s="1">
        <v>16424</v>
      </c>
      <c r="R32" s="1">
        <v>16669</v>
      </c>
      <c r="S32" s="1">
        <v>16929</v>
      </c>
      <c r="T32" s="1">
        <v>17697</v>
      </c>
      <c r="U32" s="1">
        <v>18331</v>
      </c>
      <c r="V32" s="1">
        <v>18816</v>
      </c>
      <c r="W32" s="1">
        <v>19471</v>
      </c>
      <c r="X32" s="1">
        <v>28685</v>
      </c>
      <c r="Y32" s="1">
        <v>25622</v>
      </c>
      <c r="Z32" s="1">
        <v>25510</v>
      </c>
      <c r="AA32" s="1">
        <v>26098</v>
      </c>
    </row>
    <row r="33" spans="1:27" hidden="1" x14ac:dyDescent="0.3">
      <c r="A33" t="s">
        <v>34</v>
      </c>
      <c r="B33" t="s">
        <v>18</v>
      </c>
      <c r="C33" s="1">
        <v>4226</v>
      </c>
      <c r="D33" s="1">
        <v>5673</v>
      </c>
      <c r="E33" s="1">
        <v>4466</v>
      </c>
      <c r="F33" s="1">
        <v>4701</v>
      </c>
      <c r="G33" s="1">
        <v>4592</v>
      </c>
      <c r="H33" s="1">
        <v>4671</v>
      </c>
      <c r="I33" s="1">
        <v>5457</v>
      </c>
      <c r="J33" s="1">
        <v>5397</v>
      </c>
      <c r="K33" s="1">
        <v>6275</v>
      </c>
      <c r="L33" s="1">
        <v>6176</v>
      </c>
      <c r="M33" s="1">
        <v>5722</v>
      </c>
      <c r="N33" s="1">
        <v>5578</v>
      </c>
      <c r="O33" s="1">
        <v>6018</v>
      </c>
      <c r="P33" s="1">
        <v>5705</v>
      </c>
      <c r="Q33" s="1">
        <v>6229</v>
      </c>
      <c r="R33" s="1">
        <v>6059</v>
      </c>
      <c r="S33" s="1">
        <v>6204</v>
      </c>
      <c r="T33" s="1">
        <v>6912</v>
      </c>
      <c r="U33" s="1">
        <v>7527</v>
      </c>
      <c r="V33" s="1">
        <v>8009</v>
      </c>
      <c r="W33" s="1">
        <v>8172</v>
      </c>
      <c r="X33" s="1">
        <v>8337</v>
      </c>
      <c r="Y33" s="1">
        <v>9076</v>
      </c>
      <c r="Z33" s="1">
        <v>9280</v>
      </c>
      <c r="AA33" s="1">
        <v>10277</v>
      </c>
    </row>
    <row r="34" spans="1:27" hidden="1" x14ac:dyDescent="0.3">
      <c r="A34" t="s">
        <v>34</v>
      </c>
      <c r="B34" t="s">
        <v>19</v>
      </c>
      <c r="C34" s="1">
        <v>3912</v>
      </c>
      <c r="D34" s="1">
        <v>3844</v>
      </c>
      <c r="E34" s="1">
        <v>4081</v>
      </c>
      <c r="F34" s="1">
        <v>4388</v>
      </c>
      <c r="G34" s="1">
        <v>4550</v>
      </c>
      <c r="H34" s="1">
        <v>4529</v>
      </c>
      <c r="I34" s="1">
        <v>4420</v>
      </c>
      <c r="J34" s="1">
        <v>4616</v>
      </c>
      <c r="K34" s="1">
        <v>4472</v>
      </c>
      <c r="L34" s="1">
        <v>4846</v>
      </c>
      <c r="M34" s="1">
        <v>5177</v>
      </c>
      <c r="N34" s="1">
        <v>4994</v>
      </c>
      <c r="O34" s="1">
        <v>5289</v>
      </c>
      <c r="P34" s="1">
        <v>6076</v>
      </c>
      <c r="Q34" s="1">
        <v>6332</v>
      </c>
      <c r="R34" s="1">
        <v>6113</v>
      </c>
      <c r="S34" s="1">
        <v>6306</v>
      </c>
      <c r="T34" s="1">
        <v>6188</v>
      </c>
      <c r="U34" s="1">
        <v>6314</v>
      </c>
      <c r="V34" s="1">
        <v>6460</v>
      </c>
      <c r="W34" s="1">
        <v>6477</v>
      </c>
      <c r="X34" s="1">
        <v>5959</v>
      </c>
      <c r="Y34" s="1">
        <v>6538</v>
      </c>
      <c r="Z34" s="1">
        <v>7041</v>
      </c>
      <c r="AA34" s="1">
        <v>8065</v>
      </c>
    </row>
    <row r="35" spans="1:27" hidden="1" x14ac:dyDescent="0.3">
      <c r="A35" t="s">
        <v>34</v>
      </c>
      <c r="B35" t="s">
        <v>20</v>
      </c>
      <c r="C35" s="1">
        <v>4516</v>
      </c>
      <c r="D35" s="1">
        <v>4928</v>
      </c>
      <c r="E35" s="1">
        <v>5179</v>
      </c>
      <c r="F35" s="1">
        <v>5356</v>
      </c>
      <c r="G35" s="1">
        <v>5653</v>
      </c>
      <c r="H35" s="1">
        <v>5704</v>
      </c>
      <c r="I35" s="1">
        <v>6032</v>
      </c>
      <c r="J35" s="1">
        <v>6461</v>
      </c>
      <c r="K35" s="1">
        <v>7015</v>
      </c>
      <c r="L35" s="1">
        <v>7237</v>
      </c>
      <c r="M35" s="1">
        <v>7295</v>
      </c>
      <c r="N35" s="1">
        <v>7706</v>
      </c>
      <c r="O35" s="1">
        <v>7986</v>
      </c>
      <c r="P35" s="1">
        <v>8266</v>
      </c>
      <c r="Q35" s="1">
        <v>8262</v>
      </c>
      <c r="R35" s="1">
        <v>8848</v>
      </c>
      <c r="S35" s="1">
        <v>9030</v>
      </c>
      <c r="T35" s="1">
        <v>8847</v>
      </c>
      <c r="U35" s="1">
        <v>9184</v>
      </c>
      <c r="V35" s="1">
        <v>9393</v>
      </c>
      <c r="W35" s="1">
        <v>9790</v>
      </c>
      <c r="X35" s="1">
        <v>10318</v>
      </c>
      <c r="Y35" s="1">
        <v>12667</v>
      </c>
      <c r="Z35" s="1">
        <v>13256</v>
      </c>
      <c r="AA35" s="1">
        <v>12608</v>
      </c>
    </row>
    <row r="36" spans="1:27" hidden="1" x14ac:dyDescent="0.3">
      <c r="A36" t="s">
        <v>34</v>
      </c>
      <c r="B36" t="s">
        <v>21</v>
      </c>
      <c r="C36" s="1">
        <v>2347</v>
      </c>
      <c r="D36" s="1">
        <v>2450</v>
      </c>
      <c r="E36" s="1">
        <v>2605</v>
      </c>
      <c r="F36" s="1">
        <v>2795</v>
      </c>
      <c r="G36" s="1">
        <v>2960</v>
      </c>
      <c r="H36" s="1">
        <v>3039</v>
      </c>
      <c r="I36" s="1">
        <v>3084</v>
      </c>
      <c r="J36" s="1">
        <v>3244</v>
      </c>
      <c r="K36" s="1">
        <v>3284</v>
      </c>
      <c r="L36" s="1">
        <v>3516</v>
      </c>
      <c r="M36" s="1">
        <v>3592</v>
      </c>
      <c r="N36" s="1">
        <v>3547</v>
      </c>
      <c r="O36" s="1">
        <v>3543</v>
      </c>
      <c r="P36" s="1">
        <v>3962</v>
      </c>
      <c r="Q36" s="1">
        <v>3909</v>
      </c>
      <c r="R36" s="1">
        <v>3783</v>
      </c>
      <c r="S36" s="1">
        <v>3922</v>
      </c>
      <c r="T36" s="1">
        <v>3928</v>
      </c>
      <c r="U36" s="1">
        <v>3997</v>
      </c>
      <c r="V36" s="1">
        <v>4138</v>
      </c>
      <c r="W36" s="1">
        <v>4269</v>
      </c>
      <c r="X36" s="1">
        <v>4351</v>
      </c>
      <c r="Y36" s="1">
        <v>4648</v>
      </c>
      <c r="Z36" s="1">
        <v>4997</v>
      </c>
      <c r="AA36" s="1">
        <v>5398</v>
      </c>
    </row>
    <row r="37" spans="1:27" hidden="1" x14ac:dyDescent="0.3">
      <c r="A37" t="s">
        <v>34</v>
      </c>
      <c r="B37" t="s">
        <v>22</v>
      </c>
      <c r="C37" s="1">
        <v>24102</v>
      </c>
      <c r="D37" s="1">
        <v>25810</v>
      </c>
      <c r="E37" s="1">
        <v>25104</v>
      </c>
      <c r="F37" s="1">
        <v>27210</v>
      </c>
      <c r="G37" s="1">
        <v>27705</v>
      </c>
      <c r="H37" s="1">
        <v>29959</v>
      </c>
      <c r="I37" s="1">
        <v>32395</v>
      </c>
      <c r="J37" s="1">
        <v>35870</v>
      </c>
      <c r="K37" s="1">
        <v>37586</v>
      </c>
      <c r="L37" s="1">
        <v>39192</v>
      </c>
      <c r="M37" s="1">
        <v>38581</v>
      </c>
      <c r="N37" s="1">
        <v>40728</v>
      </c>
      <c r="O37" s="1">
        <v>40836</v>
      </c>
      <c r="P37" s="1">
        <v>42656</v>
      </c>
      <c r="Q37" s="1">
        <v>44572</v>
      </c>
      <c r="R37" s="1">
        <v>46450</v>
      </c>
      <c r="S37" s="1">
        <v>47229</v>
      </c>
      <c r="T37" s="1">
        <v>48530</v>
      </c>
      <c r="U37" s="1">
        <v>50146</v>
      </c>
      <c r="V37" s="1">
        <v>51713</v>
      </c>
      <c r="W37" s="1">
        <v>55544</v>
      </c>
      <c r="X37" s="1">
        <v>50287</v>
      </c>
      <c r="Y37" s="1">
        <v>56338</v>
      </c>
      <c r="Z37" s="1">
        <v>60116</v>
      </c>
      <c r="AA37" s="1">
        <v>61878</v>
      </c>
    </row>
    <row r="38" spans="1:27" hidden="1" x14ac:dyDescent="0.3">
      <c r="A38" t="s">
        <v>34</v>
      </c>
      <c r="B38" t="s">
        <v>19</v>
      </c>
      <c r="C38" s="1">
        <v>3912</v>
      </c>
      <c r="D38" s="1">
        <v>3844</v>
      </c>
      <c r="E38" s="1">
        <v>4081</v>
      </c>
      <c r="F38" s="1">
        <v>4388</v>
      </c>
      <c r="G38" s="1">
        <v>4550</v>
      </c>
      <c r="H38" s="1">
        <v>4529</v>
      </c>
      <c r="I38" s="1">
        <v>4420</v>
      </c>
      <c r="J38" s="1">
        <v>4616</v>
      </c>
      <c r="K38" s="1">
        <v>4472</v>
      </c>
      <c r="L38" s="1">
        <v>4846</v>
      </c>
      <c r="M38" s="1">
        <v>5177</v>
      </c>
      <c r="N38" s="1">
        <v>4994</v>
      </c>
      <c r="O38" s="1">
        <v>5289</v>
      </c>
      <c r="P38" s="1">
        <v>6076</v>
      </c>
      <c r="Q38" s="1">
        <v>6332</v>
      </c>
      <c r="R38" s="1">
        <v>6113</v>
      </c>
      <c r="S38" s="1">
        <v>6306</v>
      </c>
      <c r="T38" s="1">
        <v>6188</v>
      </c>
      <c r="U38" s="1">
        <v>6314</v>
      </c>
      <c r="V38" s="1">
        <v>6460</v>
      </c>
      <c r="W38" s="1">
        <v>6477</v>
      </c>
      <c r="X38" s="1">
        <v>5959</v>
      </c>
      <c r="Y38" s="1">
        <v>6538</v>
      </c>
      <c r="Z38" s="1">
        <v>7041</v>
      </c>
      <c r="AA38" s="1">
        <v>8065</v>
      </c>
    </row>
    <row r="39" spans="1:27" hidden="1" x14ac:dyDescent="0.3">
      <c r="A39" t="s">
        <v>34</v>
      </c>
      <c r="B39" t="s">
        <v>23</v>
      </c>
      <c r="C39" s="1">
        <v>34877</v>
      </c>
      <c r="D39" s="1">
        <v>37032</v>
      </c>
      <c r="E39" s="1">
        <v>36970</v>
      </c>
      <c r="F39" s="1">
        <v>39749</v>
      </c>
      <c r="G39" s="1">
        <v>40868</v>
      </c>
      <c r="H39" s="1">
        <v>43231</v>
      </c>
      <c r="I39" s="1">
        <v>45931</v>
      </c>
      <c r="J39" s="1">
        <v>50192</v>
      </c>
      <c r="K39" s="1">
        <v>52357</v>
      </c>
      <c r="L39" s="1">
        <v>54791</v>
      </c>
      <c r="M39" s="1">
        <v>54645</v>
      </c>
      <c r="N39" s="1">
        <v>56975</v>
      </c>
      <c r="O39" s="1">
        <v>57655</v>
      </c>
      <c r="P39" s="1">
        <v>60960</v>
      </c>
      <c r="Q39" s="1">
        <v>63075</v>
      </c>
      <c r="R39" s="1">
        <v>65195</v>
      </c>
      <c r="S39" s="1">
        <v>66488</v>
      </c>
      <c r="T39" s="1">
        <v>67493</v>
      </c>
      <c r="U39" s="1">
        <v>69641</v>
      </c>
      <c r="V39" s="1">
        <v>71704</v>
      </c>
      <c r="W39" s="1">
        <v>76079</v>
      </c>
      <c r="X39" s="1">
        <v>70914</v>
      </c>
      <c r="Y39" s="1">
        <v>80191</v>
      </c>
      <c r="Z39" s="1">
        <v>85411</v>
      </c>
      <c r="AA39" s="1">
        <v>87950</v>
      </c>
    </row>
    <row r="40" spans="1:27" hidden="1" x14ac:dyDescent="0.3">
      <c r="A40" t="s">
        <v>34</v>
      </c>
      <c r="B40" t="s">
        <v>24</v>
      </c>
      <c r="C40">
        <v>165</v>
      </c>
      <c r="D40">
        <v>287</v>
      </c>
      <c r="E40">
        <v>9</v>
      </c>
      <c r="F40">
        <v>-184</v>
      </c>
      <c r="G40">
        <v>-120</v>
      </c>
      <c r="H40">
        <v>-51</v>
      </c>
      <c r="I40">
        <v>-174</v>
      </c>
      <c r="J40">
        <v>-150</v>
      </c>
      <c r="K40">
        <v>2</v>
      </c>
      <c r="L40">
        <v>88</v>
      </c>
      <c r="M40">
        <v>-218</v>
      </c>
      <c r="N40">
        <v>-234</v>
      </c>
      <c r="O40">
        <v>-414</v>
      </c>
      <c r="P40">
        <v>-184</v>
      </c>
      <c r="Q40">
        <v>-148</v>
      </c>
      <c r="R40">
        <v>-682</v>
      </c>
      <c r="S40">
        <v>-476</v>
      </c>
      <c r="T40">
        <v>-197</v>
      </c>
      <c r="U40">
        <v>0</v>
      </c>
      <c r="V40">
        <v>-122</v>
      </c>
      <c r="W40">
        <v>-161</v>
      </c>
      <c r="X40">
        <v>-403</v>
      </c>
      <c r="Y40">
        <v>-230</v>
      </c>
      <c r="Z40">
        <v>-327</v>
      </c>
      <c r="AA40">
        <v>-695</v>
      </c>
    </row>
    <row r="41" spans="1:27" hidden="1" x14ac:dyDescent="0.3">
      <c r="A41" t="s">
        <v>34</v>
      </c>
      <c r="B41" t="s">
        <v>25</v>
      </c>
      <c r="C41" s="1">
        <v>-9381</v>
      </c>
      <c r="D41" s="1">
        <v>-10792</v>
      </c>
      <c r="E41" s="1">
        <v>-9111</v>
      </c>
      <c r="F41" s="1">
        <v>-11284</v>
      </c>
      <c r="G41" s="1">
        <v>-11106</v>
      </c>
      <c r="H41" s="1">
        <v>-13218</v>
      </c>
      <c r="I41" s="1">
        <v>-16101</v>
      </c>
      <c r="J41" s="1">
        <v>-17960</v>
      </c>
      <c r="K41" s="1">
        <v>-18331</v>
      </c>
      <c r="L41" s="1">
        <v>-19540</v>
      </c>
      <c r="M41" s="1">
        <v>-18470</v>
      </c>
      <c r="N41" s="1">
        <v>-19952</v>
      </c>
      <c r="O41" s="1">
        <v>-19561</v>
      </c>
      <c r="P41" s="1">
        <v>-19744</v>
      </c>
      <c r="Q41" s="1">
        <v>-21954</v>
      </c>
      <c r="R41" s="1">
        <v>-23918</v>
      </c>
      <c r="S41" s="1">
        <v>-24838</v>
      </c>
      <c r="T41" s="1">
        <v>-25091</v>
      </c>
      <c r="U41" s="1">
        <v>-26121</v>
      </c>
      <c r="V41" s="1">
        <v>-26947</v>
      </c>
      <c r="W41" s="1">
        <v>-30139</v>
      </c>
      <c r="X41" s="1">
        <v>-17760</v>
      </c>
      <c r="Y41" s="1">
        <v>-24222</v>
      </c>
      <c r="Z41" s="1">
        <v>-29019</v>
      </c>
      <c r="AA41" s="1">
        <v>-31056</v>
      </c>
    </row>
    <row r="42" spans="1:27" x14ac:dyDescent="0.3">
      <c r="A42" t="s">
        <v>35</v>
      </c>
      <c r="B42" t="s">
        <v>12</v>
      </c>
      <c r="C42" s="1">
        <v>28992</v>
      </c>
      <c r="D42" s="1">
        <v>29772</v>
      </c>
      <c r="E42" s="1">
        <v>31982</v>
      </c>
      <c r="F42" s="1">
        <v>32572</v>
      </c>
      <c r="G42" s="1">
        <v>32696</v>
      </c>
      <c r="H42" s="1">
        <v>33458</v>
      </c>
      <c r="I42" s="1">
        <v>34434</v>
      </c>
      <c r="J42" s="1">
        <v>36489</v>
      </c>
      <c r="K42" s="1">
        <v>38561</v>
      </c>
      <c r="L42" s="1">
        <v>39547</v>
      </c>
      <c r="M42" s="1">
        <v>40208</v>
      </c>
      <c r="N42" s="1">
        <v>42145</v>
      </c>
      <c r="O42" s="1">
        <v>41886</v>
      </c>
      <c r="P42" s="1">
        <v>44208</v>
      </c>
      <c r="Q42" s="1">
        <v>44566</v>
      </c>
      <c r="R42" s="1">
        <v>45820</v>
      </c>
      <c r="S42" s="1">
        <v>47441</v>
      </c>
      <c r="T42" s="1">
        <v>50267</v>
      </c>
      <c r="U42" s="1">
        <v>50793</v>
      </c>
      <c r="V42" s="1">
        <v>50870</v>
      </c>
      <c r="W42" s="1">
        <v>51863</v>
      </c>
      <c r="X42" s="1">
        <v>61111</v>
      </c>
      <c r="Y42" s="1">
        <v>60047</v>
      </c>
      <c r="Z42" s="1">
        <v>59345</v>
      </c>
      <c r="AA42" s="1">
        <v>59178</v>
      </c>
    </row>
    <row r="43" spans="1:27" hidden="1" x14ac:dyDescent="0.3">
      <c r="A43" t="s">
        <v>35</v>
      </c>
      <c r="B43" t="s">
        <v>13</v>
      </c>
      <c r="C43" s="1">
        <v>19041</v>
      </c>
      <c r="D43" s="1">
        <v>20608</v>
      </c>
      <c r="E43" s="1">
        <v>21782</v>
      </c>
      <c r="F43" s="1">
        <v>21540</v>
      </c>
      <c r="G43" s="1">
        <v>21223</v>
      </c>
      <c r="H43" s="1">
        <v>21376</v>
      </c>
      <c r="I43" s="1">
        <v>22504</v>
      </c>
      <c r="J43" s="1">
        <v>24999</v>
      </c>
      <c r="K43" s="1">
        <v>26705</v>
      </c>
      <c r="L43" s="1">
        <v>28042</v>
      </c>
      <c r="M43" s="1">
        <v>26328</v>
      </c>
      <c r="N43" s="1">
        <v>26835</v>
      </c>
      <c r="O43" s="1">
        <v>26998</v>
      </c>
      <c r="P43" s="1">
        <v>29572</v>
      </c>
      <c r="Q43" s="1">
        <v>29246</v>
      </c>
      <c r="R43" s="1">
        <v>30613</v>
      </c>
      <c r="S43" s="1">
        <v>31702</v>
      </c>
      <c r="T43" s="1">
        <v>34011</v>
      </c>
      <c r="U43" s="1">
        <v>33071</v>
      </c>
      <c r="V43" s="1">
        <v>32501</v>
      </c>
      <c r="W43" s="1">
        <v>33007</v>
      </c>
      <c r="X43" s="1">
        <v>31418</v>
      </c>
      <c r="Y43" s="1">
        <v>35605</v>
      </c>
      <c r="Z43" s="1">
        <v>36358</v>
      </c>
      <c r="AA43" s="1">
        <v>36497</v>
      </c>
    </row>
    <row r="44" spans="1:27" hidden="1" x14ac:dyDescent="0.3">
      <c r="A44" t="s">
        <v>35</v>
      </c>
      <c r="B44" t="s">
        <v>14</v>
      </c>
      <c r="C44" s="1">
        <v>4801</v>
      </c>
      <c r="D44" s="1">
        <v>4994</v>
      </c>
      <c r="E44" s="1">
        <v>5280</v>
      </c>
      <c r="F44" s="1">
        <v>5312</v>
      </c>
      <c r="G44" s="1">
        <v>5366</v>
      </c>
      <c r="H44" s="1">
        <v>5553</v>
      </c>
      <c r="I44" s="1">
        <v>5634</v>
      </c>
      <c r="J44" s="1">
        <v>5616</v>
      </c>
      <c r="K44" s="1">
        <v>6428</v>
      </c>
      <c r="L44" s="1">
        <v>5942</v>
      </c>
      <c r="M44" s="1">
        <v>6146</v>
      </c>
      <c r="N44" s="1">
        <v>7096</v>
      </c>
      <c r="O44" s="1">
        <v>6702</v>
      </c>
      <c r="P44" s="1">
        <v>7151</v>
      </c>
      <c r="Q44" s="1">
        <v>7139</v>
      </c>
      <c r="R44" s="1">
        <v>7598</v>
      </c>
      <c r="S44" s="1">
        <v>7772</v>
      </c>
      <c r="T44" s="1">
        <v>8460</v>
      </c>
      <c r="U44" s="1">
        <v>8773</v>
      </c>
      <c r="V44" s="1">
        <v>9126</v>
      </c>
      <c r="W44" s="1">
        <v>9389</v>
      </c>
      <c r="X44" s="1">
        <v>8685</v>
      </c>
      <c r="Y44" s="1">
        <v>9095</v>
      </c>
      <c r="Z44" s="1">
        <v>10122</v>
      </c>
      <c r="AA44" s="1">
        <v>10741</v>
      </c>
    </row>
    <row r="45" spans="1:27" hidden="1" x14ac:dyDescent="0.3">
      <c r="A45" t="s">
        <v>35</v>
      </c>
      <c r="B45" t="s">
        <v>15</v>
      </c>
      <c r="C45" s="1">
        <v>3348</v>
      </c>
      <c r="D45" s="1">
        <v>3809</v>
      </c>
      <c r="E45" s="1">
        <v>3212</v>
      </c>
      <c r="F45" s="1">
        <v>3054</v>
      </c>
      <c r="G45" s="1">
        <v>2980</v>
      </c>
      <c r="H45" s="1">
        <v>3154</v>
      </c>
      <c r="I45" s="1">
        <v>3478</v>
      </c>
      <c r="J45" s="1">
        <v>3588</v>
      </c>
      <c r="K45" s="1">
        <v>3918</v>
      </c>
      <c r="L45" s="1">
        <v>3784</v>
      </c>
      <c r="M45" s="1">
        <v>3214</v>
      </c>
      <c r="N45" s="1">
        <v>3028</v>
      </c>
      <c r="O45" s="1">
        <v>3489</v>
      </c>
      <c r="P45" s="1">
        <v>3776</v>
      </c>
      <c r="Q45" s="1">
        <v>3529</v>
      </c>
      <c r="R45" s="1">
        <v>3908</v>
      </c>
      <c r="S45" s="1">
        <v>3719</v>
      </c>
      <c r="T45" s="1">
        <v>3732</v>
      </c>
      <c r="U45" s="1">
        <v>3778</v>
      </c>
      <c r="V45" s="1">
        <v>3790</v>
      </c>
      <c r="W45" s="1">
        <v>4008</v>
      </c>
      <c r="X45" s="1">
        <v>4172</v>
      </c>
      <c r="Y45" s="1">
        <v>4420</v>
      </c>
      <c r="Z45" s="1">
        <v>4600</v>
      </c>
      <c r="AA45" s="1">
        <v>4997</v>
      </c>
    </row>
    <row r="46" spans="1:27" hidden="1" x14ac:dyDescent="0.3">
      <c r="A46" t="s">
        <v>35</v>
      </c>
      <c r="B46" t="s">
        <v>16</v>
      </c>
      <c r="C46" s="1">
        <v>2339</v>
      </c>
      <c r="D46" s="1">
        <v>2643</v>
      </c>
      <c r="E46" s="1">
        <v>2533</v>
      </c>
      <c r="F46" s="1">
        <v>2273</v>
      </c>
      <c r="G46" s="1">
        <v>2307</v>
      </c>
      <c r="H46" s="1">
        <v>2331</v>
      </c>
      <c r="I46" s="1">
        <v>2671</v>
      </c>
      <c r="J46" s="1">
        <v>3159</v>
      </c>
      <c r="K46" s="1">
        <v>3578</v>
      </c>
      <c r="L46" s="1">
        <v>3661</v>
      </c>
      <c r="M46" s="1">
        <v>2975</v>
      </c>
      <c r="N46" s="1">
        <v>2945</v>
      </c>
      <c r="O46" s="1">
        <v>2947</v>
      </c>
      <c r="P46" s="1">
        <v>3095</v>
      </c>
      <c r="Q46" s="1">
        <v>3093</v>
      </c>
      <c r="R46" s="1">
        <v>2879</v>
      </c>
      <c r="S46" s="1">
        <v>2930</v>
      </c>
      <c r="T46" s="1">
        <v>3036</v>
      </c>
      <c r="U46" s="1">
        <v>3155</v>
      </c>
      <c r="V46" s="1">
        <v>3561</v>
      </c>
      <c r="W46" s="1">
        <v>3935</v>
      </c>
      <c r="X46" s="1">
        <v>3731</v>
      </c>
      <c r="Y46" s="1">
        <v>3398</v>
      </c>
      <c r="Z46" s="1">
        <v>4149</v>
      </c>
      <c r="AA46" s="1">
        <v>6187</v>
      </c>
    </row>
    <row r="47" spans="1:27" hidden="1" x14ac:dyDescent="0.3">
      <c r="A47" t="s">
        <v>35</v>
      </c>
      <c r="B47" t="s">
        <v>17</v>
      </c>
      <c r="C47" s="1">
        <v>13064</v>
      </c>
      <c r="D47" s="1">
        <v>13175</v>
      </c>
      <c r="E47" s="1">
        <v>14001</v>
      </c>
      <c r="F47" s="1">
        <v>14413</v>
      </c>
      <c r="G47" s="1">
        <v>14966</v>
      </c>
      <c r="H47" s="1">
        <v>15741</v>
      </c>
      <c r="I47" s="1">
        <v>16294</v>
      </c>
      <c r="J47" s="1">
        <v>16884</v>
      </c>
      <c r="K47" s="1">
        <v>17511</v>
      </c>
      <c r="L47" s="1">
        <v>17766</v>
      </c>
      <c r="M47" s="1">
        <v>18375</v>
      </c>
      <c r="N47" s="1">
        <v>19060</v>
      </c>
      <c r="O47" s="1">
        <v>19042</v>
      </c>
      <c r="P47" s="1">
        <v>19959</v>
      </c>
      <c r="Q47" s="1">
        <v>20270</v>
      </c>
      <c r="R47" s="1">
        <v>20306</v>
      </c>
      <c r="S47" s="1">
        <v>21059</v>
      </c>
      <c r="T47" s="1">
        <v>21850</v>
      </c>
      <c r="U47" s="1">
        <v>22697</v>
      </c>
      <c r="V47" s="1">
        <v>23358</v>
      </c>
      <c r="W47" s="1">
        <v>24113</v>
      </c>
      <c r="X47" s="1">
        <v>34871</v>
      </c>
      <c r="Y47" s="1">
        <v>31505</v>
      </c>
      <c r="Z47" s="1">
        <v>30013</v>
      </c>
      <c r="AA47" s="1">
        <v>30784</v>
      </c>
    </row>
    <row r="48" spans="1:27" hidden="1" x14ac:dyDescent="0.3">
      <c r="A48" t="s">
        <v>35</v>
      </c>
      <c r="B48" t="s">
        <v>18</v>
      </c>
      <c r="C48" s="1">
        <v>8923</v>
      </c>
      <c r="D48" s="1">
        <v>10170</v>
      </c>
      <c r="E48" s="1">
        <v>9759</v>
      </c>
      <c r="F48" s="1">
        <v>9475</v>
      </c>
      <c r="G48" s="1">
        <v>9532</v>
      </c>
      <c r="H48" s="1">
        <v>10034</v>
      </c>
      <c r="I48" s="1">
        <v>10805</v>
      </c>
      <c r="J48" s="1">
        <v>11440</v>
      </c>
      <c r="K48" s="1">
        <v>12423</v>
      </c>
      <c r="L48" s="1">
        <v>12326</v>
      </c>
      <c r="M48" s="1">
        <v>10880</v>
      </c>
      <c r="N48" s="1">
        <v>10929</v>
      </c>
      <c r="O48" s="1">
        <v>11398</v>
      </c>
      <c r="P48" s="1">
        <v>13154</v>
      </c>
      <c r="Q48" s="1">
        <v>12525</v>
      </c>
      <c r="R48" s="1">
        <v>13727</v>
      </c>
      <c r="S48" s="1">
        <v>13881</v>
      </c>
      <c r="T48" s="1">
        <v>14750</v>
      </c>
      <c r="U48" s="1">
        <v>14371</v>
      </c>
      <c r="V48" s="1">
        <v>14344</v>
      </c>
      <c r="W48" s="1">
        <v>14719</v>
      </c>
      <c r="X48" s="1">
        <v>14304</v>
      </c>
      <c r="Y48" s="1">
        <v>17179</v>
      </c>
      <c r="Z48" s="1">
        <v>17599</v>
      </c>
      <c r="AA48" s="1">
        <v>17653</v>
      </c>
    </row>
    <row r="49" spans="1:27" hidden="1" x14ac:dyDescent="0.3">
      <c r="A49" t="s">
        <v>35</v>
      </c>
      <c r="B49" t="s">
        <v>19</v>
      </c>
      <c r="C49" s="1">
        <v>4487</v>
      </c>
      <c r="D49" s="1">
        <v>4606</v>
      </c>
      <c r="E49" s="1">
        <v>4964</v>
      </c>
      <c r="F49" s="1">
        <v>5082</v>
      </c>
      <c r="G49" s="1">
        <v>5401</v>
      </c>
      <c r="H49" s="1">
        <v>5406</v>
      </c>
      <c r="I49" s="1">
        <v>5713</v>
      </c>
      <c r="J49" s="1">
        <v>6209</v>
      </c>
      <c r="K49" s="1">
        <v>6589</v>
      </c>
      <c r="L49" s="1">
        <v>6461</v>
      </c>
      <c r="M49" s="1">
        <v>6948</v>
      </c>
      <c r="N49" s="1">
        <v>6996</v>
      </c>
      <c r="O49" s="1">
        <v>6979</v>
      </c>
      <c r="P49" s="1">
        <v>6778</v>
      </c>
      <c r="Q49" s="1">
        <v>6731</v>
      </c>
      <c r="R49" s="1">
        <v>7164</v>
      </c>
      <c r="S49" s="1">
        <v>7466</v>
      </c>
      <c r="T49" s="1">
        <v>7869</v>
      </c>
      <c r="U49" s="1">
        <v>7644</v>
      </c>
      <c r="V49" s="1">
        <v>7593</v>
      </c>
      <c r="W49" s="1">
        <v>7645</v>
      </c>
      <c r="X49" s="1">
        <v>8138</v>
      </c>
      <c r="Y49" s="1">
        <v>8317</v>
      </c>
      <c r="Z49" s="1">
        <v>8504</v>
      </c>
      <c r="AA49" s="1">
        <v>8510</v>
      </c>
    </row>
    <row r="50" spans="1:27" hidden="1" x14ac:dyDescent="0.3">
      <c r="A50" t="s">
        <v>35</v>
      </c>
      <c r="B50" t="s">
        <v>20</v>
      </c>
      <c r="C50" s="1">
        <v>6210</v>
      </c>
      <c r="D50" s="1">
        <v>6504</v>
      </c>
      <c r="E50" s="1">
        <v>6885</v>
      </c>
      <c r="F50" s="1">
        <v>7388</v>
      </c>
      <c r="G50" s="1">
        <v>7813</v>
      </c>
      <c r="H50" s="1">
        <v>8088</v>
      </c>
      <c r="I50" s="1">
        <v>8319</v>
      </c>
      <c r="J50" s="1">
        <v>8528</v>
      </c>
      <c r="K50" s="1">
        <v>8869</v>
      </c>
      <c r="L50" s="1">
        <v>9414</v>
      </c>
      <c r="M50" s="1">
        <v>9741</v>
      </c>
      <c r="N50" s="1">
        <v>10049</v>
      </c>
      <c r="O50" s="1">
        <v>10379</v>
      </c>
      <c r="P50" s="1">
        <v>10667</v>
      </c>
      <c r="Q50" s="1">
        <v>10727</v>
      </c>
      <c r="R50" s="1">
        <v>11096</v>
      </c>
      <c r="S50" s="1">
        <v>11301</v>
      </c>
      <c r="T50" s="1">
        <v>11529</v>
      </c>
      <c r="U50" s="1">
        <v>11814</v>
      </c>
      <c r="V50" s="1">
        <v>12020</v>
      </c>
      <c r="W50" s="1">
        <v>12246</v>
      </c>
      <c r="X50" s="1">
        <v>12754</v>
      </c>
      <c r="Y50" s="1">
        <v>14411</v>
      </c>
      <c r="Z50" s="1">
        <v>15647</v>
      </c>
      <c r="AA50" s="1">
        <v>15283</v>
      </c>
    </row>
    <row r="51" spans="1:27" hidden="1" x14ac:dyDescent="0.3">
      <c r="A51" t="s">
        <v>35</v>
      </c>
      <c r="B51" t="s">
        <v>21</v>
      </c>
      <c r="C51" s="1">
        <v>2331</v>
      </c>
      <c r="D51" s="1">
        <v>2490</v>
      </c>
      <c r="E51" s="1">
        <v>2642</v>
      </c>
      <c r="F51" s="1">
        <v>2746</v>
      </c>
      <c r="G51" s="1">
        <v>2821</v>
      </c>
      <c r="H51" s="1">
        <v>2865</v>
      </c>
      <c r="I51" s="1">
        <v>3031</v>
      </c>
      <c r="J51" s="1">
        <v>3288</v>
      </c>
      <c r="K51" s="1">
        <v>3436</v>
      </c>
      <c r="L51" s="1">
        <v>3529</v>
      </c>
      <c r="M51" s="1">
        <v>3518</v>
      </c>
      <c r="N51" s="1">
        <v>3571</v>
      </c>
      <c r="O51" s="1">
        <v>3691</v>
      </c>
      <c r="P51" s="1">
        <v>3615</v>
      </c>
      <c r="Q51" s="1">
        <v>3619</v>
      </c>
      <c r="R51" s="1">
        <v>3625</v>
      </c>
      <c r="S51" s="1">
        <v>3773</v>
      </c>
      <c r="T51" s="1">
        <v>4100</v>
      </c>
      <c r="U51" s="1">
        <v>4120</v>
      </c>
      <c r="V51" s="1">
        <v>4254</v>
      </c>
      <c r="W51" s="1">
        <v>4392</v>
      </c>
      <c r="X51" s="1">
        <v>4602</v>
      </c>
      <c r="Y51" s="1">
        <v>4760</v>
      </c>
      <c r="Z51" s="1">
        <v>4949</v>
      </c>
      <c r="AA51" s="1">
        <v>4799</v>
      </c>
    </row>
    <row r="52" spans="1:27" hidden="1" x14ac:dyDescent="0.3">
      <c r="A52" t="s">
        <v>35</v>
      </c>
      <c r="B52" t="s">
        <v>22</v>
      </c>
      <c r="C52" s="1">
        <v>35653</v>
      </c>
      <c r="D52" s="1">
        <v>36532</v>
      </c>
      <c r="E52" s="1">
        <v>37719</v>
      </c>
      <c r="F52" s="1">
        <v>39584</v>
      </c>
      <c r="G52" s="1">
        <v>40794</v>
      </c>
      <c r="H52" s="1">
        <v>42638</v>
      </c>
      <c r="I52" s="1">
        <v>44142</v>
      </c>
      <c r="J52" s="1">
        <v>45967</v>
      </c>
      <c r="K52" s="1">
        <v>49043</v>
      </c>
      <c r="L52" s="1">
        <v>50848</v>
      </c>
      <c r="M52" s="1">
        <v>49921</v>
      </c>
      <c r="N52" s="1">
        <v>52358</v>
      </c>
      <c r="O52" s="1">
        <v>52826</v>
      </c>
      <c r="P52" s="1">
        <v>53970</v>
      </c>
      <c r="Q52" s="1">
        <v>54322</v>
      </c>
      <c r="R52" s="1">
        <v>56149</v>
      </c>
      <c r="S52" s="1">
        <v>58097</v>
      </c>
      <c r="T52" s="1">
        <v>59080</v>
      </c>
      <c r="U52" s="1">
        <v>60754</v>
      </c>
      <c r="V52" s="1">
        <v>63111</v>
      </c>
      <c r="W52" s="1">
        <v>65844</v>
      </c>
      <c r="X52" s="1">
        <v>61676</v>
      </c>
      <c r="Y52" s="1">
        <v>67694</v>
      </c>
      <c r="Z52" s="1">
        <v>72387</v>
      </c>
      <c r="AA52" s="1">
        <v>74704</v>
      </c>
    </row>
    <row r="53" spans="1:27" hidden="1" x14ac:dyDescent="0.3">
      <c r="A53" t="s">
        <v>35</v>
      </c>
      <c r="B53" t="s">
        <v>19</v>
      </c>
      <c r="C53" s="1">
        <v>4487</v>
      </c>
      <c r="D53" s="1">
        <v>4606</v>
      </c>
      <c r="E53" s="1">
        <v>4964</v>
      </c>
      <c r="F53" s="1">
        <v>5082</v>
      </c>
      <c r="G53" s="1">
        <v>5401</v>
      </c>
      <c r="H53" s="1">
        <v>5406</v>
      </c>
      <c r="I53" s="1">
        <v>5713</v>
      </c>
      <c r="J53" s="1">
        <v>6209</v>
      </c>
      <c r="K53" s="1">
        <v>6589</v>
      </c>
      <c r="L53" s="1">
        <v>6461</v>
      </c>
      <c r="M53" s="1">
        <v>6948</v>
      </c>
      <c r="N53" s="1">
        <v>6996</v>
      </c>
      <c r="O53" s="1">
        <v>6979</v>
      </c>
      <c r="P53" s="1">
        <v>6778</v>
      </c>
      <c r="Q53" s="1">
        <v>6731</v>
      </c>
      <c r="R53" s="1">
        <v>7164</v>
      </c>
      <c r="S53" s="1">
        <v>7466</v>
      </c>
      <c r="T53" s="1">
        <v>7869</v>
      </c>
      <c r="U53" s="1">
        <v>7644</v>
      </c>
      <c r="V53" s="1">
        <v>7593</v>
      </c>
      <c r="W53" s="1">
        <v>7645</v>
      </c>
      <c r="X53" s="1">
        <v>8138</v>
      </c>
      <c r="Y53" s="1">
        <v>8317</v>
      </c>
      <c r="Z53" s="1">
        <v>8504</v>
      </c>
      <c r="AA53" s="1">
        <v>8510</v>
      </c>
    </row>
    <row r="54" spans="1:27" hidden="1" x14ac:dyDescent="0.3">
      <c r="A54" t="s">
        <v>35</v>
      </c>
      <c r="B54" t="s">
        <v>23</v>
      </c>
      <c r="C54" s="1">
        <v>48681</v>
      </c>
      <c r="D54" s="1">
        <v>50132</v>
      </c>
      <c r="E54" s="1">
        <v>52211</v>
      </c>
      <c r="F54" s="1">
        <v>54800</v>
      </c>
      <c r="G54" s="1">
        <v>56828</v>
      </c>
      <c r="H54" s="1">
        <v>58997</v>
      </c>
      <c r="I54" s="1">
        <v>61205</v>
      </c>
      <c r="J54" s="1">
        <v>63992</v>
      </c>
      <c r="K54" s="1">
        <v>67936</v>
      </c>
      <c r="L54" s="1">
        <v>70252</v>
      </c>
      <c r="M54" s="1">
        <v>70128</v>
      </c>
      <c r="N54" s="1">
        <v>72973</v>
      </c>
      <c r="O54" s="1">
        <v>73875</v>
      </c>
      <c r="P54" s="1">
        <v>75030</v>
      </c>
      <c r="Q54" s="1">
        <v>75399</v>
      </c>
      <c r="R54" s="1">
        <v>78034</v>
      </c>
      <c r="S54" s="1">
        <v>80638</v>
      </c>
      <c r="T54" s="1">
        <v>82578</v>
      </c>
      <c r="U54" s="1">
        <v>84331</v>
      </c>
      <c r="V54" s="1">
        <v>86977</v>
      </c>
      <c r="W54" s="1">
        <v>90126</v>
      </c>
      <c r="X54" s="1">
        <v>87170</v>
      </c>
      <c r="Y54" s="1">
        <v>95181</v>
      </c>
      <c r="Z54" s="1">
        <v>101486</v>
      </c>
      <c r="AA54" s="1">
        <v>103297</v>
      </c>
    </row>
    <row r="55" spans="1:27" hidden="1" x14ac:dyDescent="0.3">
      <c r="A55" t="s">
        <v>35</v>
      </c>
      <c r="B55" t="s">
        <v>24</v>
      </c>
      <c r="C55">
        <v>681</v>
      </c>
      <c r="D55" s="1">
        <v>1315</v>
      </c>
      <c r="E55">
        <v>412</v>
      </c>
      <c r="F55">
        <v>158</v>
      </c>
      <c r="G55">
        <v>68</v>
      </c>
      <c r="H55">
        <v>-69</v>
      </c>
      <c r="I55">
        <v>163</v>
      </c>
      <c r="J55">
        <v>354</v>
      </c>
      <c r="K55">
        <v>678</v>
      </c>
      <c r="L55">
        <v>751</v>
      </c>
      <c r="M55">
        <v>61</v>
      </c>
      <c r="N55">
        <v>213</v>
      </c>
      <c r="O55">
        <v>724</v>
      </c>
      <c r="P55">
        <v>116</v>
      </c>
      <c r="Q55">
        <v>-365</v>
      </c>
      <c r="R55">
        <v>64</v>
      </c>
      <c r="S55">
        <v>49</v>
      </c>
      <c r="T55">
        <v>216</v>
      </c>
      <c r="U55">
        <v>-52</v>
      </c>
      <c r="V55">
        <v>-439</v>
      </c>
      <c r="W55">
        <v>-494</v>
      </c>
      <c r="X55">
        <v>-919</v>
      </c>
      <c r="Y55">
        <v>-247</v>
      </c>
      <c r="Z55" s="1">
        <v>-1119</v>
      </c>
      <c r="AA55" s="1">
        <v>-1579</v>
      </c>
    </row>
    <row r="56" spans="1:27" hidden="1" x14ac:dyDescent="0.3">
      <c r="A56" t="s">
        <v>35</v>
      </c>
      <c r="B56" t="s">
        <v>25</v>
      </c>
      <c r="C56" s="1">
        <v>-5981</v>
      </c>
      <c r="D56" s="1">
        <v>-5446</v>
      </c>
      <c r="E56" s="1">
        <v>-5326</v>
      </c>
      <c r="F56" s="1">
        <v>-6854</v>
      </c>
      <c r="G56" s="1">
        <v>-8030</v>
      </c>
      <c r="H56" s="1">
        <v>-9250</v>
      </c>
      <c r="I56" s="1">
        <v>-9544</v>
      </c>
      <c r="J56" s="1">
        <v>-9124</v>
      </c>
      <c r="K56" s="1">
        <v>-9804</v>
      </c>
      <c r="L56" s="1">
        <v>-10550</v>
      </c>
      <c r="M56" s="1">
        <v>-9652</v>
      </c>
      <c r="N56" s="1">
        <v>-10000</v>
      </c>
      <c r="O56" s="1">
        <v>-10216</v>
      </c>
      <c r="P56" s="1">
        <v>-9645</v>
      </c>
      <c r="Q56" s="1">
        <v>-10121</v>
      </c>
      <c r="R56" s="1">
        <v>-10266</v>
      </c>
      <c r="S56" s="1">
        <v>-10607</v>
      </c>
      <c r="T56" s="1">
        <v>-8597</v>
      </c>
      <c r="U56" s="1">
        <v>-10013</v>
      </c>
      <c r="V56" s="1">
        <v>-12680</v>
      </c>
      <c r="W56" s="1">
        <v>-14475</v>
      </c>
      <c r="X56" s="1">
        <v>-1484</v>
      </c>
      <c r="Y56" s="1">
        <v>-7894</v>
      </c>
      <c r="Z56" s="1">
        <v>-14161</v>
      </c>
      <c r="AA56" s="1">
        <v>-17105</v>
      </c>
    </row>
    <row r="57" spans="1:27" x14ac:dyDescent="0.3">
      <c r="A57" t="s">
        <v>36</v>
      </c>
      <c r="B57" t="s">
        <v>12</v>
      </c>
      <c r="C57" s="1">
        <v>40456</v>
      </c>
      <c r="D57" s="1">
        <v>41187</v>
      </c>
      <c r="E57" s="1">
        <v>42930</v>
      </c>
      <c r="F57" s="1">
        <v>43409</v>
      </c>
      <c r="G57" s="1">
        <v>44902</v>
      </c>
      <c r="H57" s="1">
        <v>45754</v>
      </c>
      <c r="I57" s="1">
        <v>46857</v>
      </c>
      <c r="J57" s="1">
        <v>49509</v>
      </c>
      <c r="K57" s="1">
        <v>50906</v>
      </c>
      <c r="L57" s="1">
        <v>53477</v>
      </c>
      <c r="M57" s="1">
        <v>54206</v>
      </c>
      <c r="N57" s="1">
        <v>57421</v>
      </c>
      <c r="O57" s="1">
        <v>58051</v>
      </c>
      <c r="P57" s="1">
        <v>59535</v>
      </c>
      <c r="Q57" s="1">
        <v>61727</v>
      </c>
      <c r="R57" s="1">
        <v>62807</v>
      </c>
      <c r="S57" s="1">
        <v>67701</v>
      </c>
      <c r="T57" s="1">
        <v>67952</v>
      </c>
      <c r="U57" s="1">
        <v>68777</v>
      </c>
      <c r="V57" s="1">
        <v>69381</v>
      </c>
      <c r="W57" s="1">
        <v>71067</v>
      </c>
      <c r="X57" s="1">
        <v>77443</v>
      </c>
      <c r="Y57" s="1">
        <v>78610</v>
      </c>
      <c r="Z57" s="1">
        <v>78188</v>
      </c>
      <c r="AA57" s="1">
        <v>78934</v>
      </c>
    </row>
    <row r="58" spans="1:27" hidden="1" x14ac:dyDescent="0.3">
      <c r="A58" t="s">
        <v>36</v>
      </c>
      <c r="B58" t="s">
        <v>13</v>
      </c>
      <c r="C58" s="1">
        <v>36237</v>
      </c>
      <c r="D58" s="1">
        <v>37042</v>
      </c>
      <c r="E58" s="1">
        <v>38846</v>
      </c>
      <c r="F58" s="1">
        <v>37283</v>
      </c>
      <c r="G58" s="1">
        <v>40296</v>
      </c>
      <c r="H58" s="1">
        <v>40734</v>
      </c>
      <c r="I58" s="1">
        <v>42963</v>
      </c>
      <c r="J58" s="1">
        <v>45292</v>
      </c>
      <c r="K58" s="1">
        <v>47035</v>
      </c>
      <c r="L58" s="1">
        <v>50024</v>
      </c>
      <c r="M58" s="1">
        <v>48714</v>
      </c>
      <c r="N58" s="1">
        <v>50822</v>
      </c>
      <c r="O58" s="1">
        <v>51926</v>
      </c>
      <c r="P58" s="1">
        <v>53712</v>
      </c>
      <c r="Q58" s="1">
        <v>55141</v>
      </c>
      <c r="R58" s="1">
        <v>55779</v>
      </c>
      <c r="S58" s="1">
        <v>60358</v>
      </c>
      <c r="T58" s="1">
        <v>59008</v>
      </c>
      <c r="U58" s="1">
        <v>58552</v>
      </c>
      <c r="V58" s="1">
        <v>59296</v>
      </c>
      <c r="W58" s="1">
        <v>60701</v>
      </c>
      <c r="X58" s="1">
        <v>59775</v>
      </c>
      <c r="Y58" s="1">
        <v>64976</v>
      </c>
      <c r="Z58" s="1">
        <v>68540</v>
      </c>
      <c r="AA58" s="1">
        <v>69582</v>
      </c>
    </row>
    <row r="59" spans="1:27" hidden="1" x14ac:dyDescent="0.3">
      <c r="A59" t="s">
        <v>36</v>
      </c>
      <c r="B59" t="s">
        <v>14</v>
      </c>
      <c r="C59" s="1">
        <v>6769</v>
      </c>
      <c r="D59" s="1">
        <v>7161</v>
      </c>
      <c r="E59" s="1">
        <v>6869</v>
      </c>
      <c r="F59" s="1">
        <v>7541</v>
      </c>
      <c r="G59" s="1">
        <v>7343</v>
      </c>
      <c r="H59" s="1">
        <v>7229</v>
      </c>
      <c r="I59" s="1">
        <v>7004</v>
      </c>
      <c r="J59" s="1">
        <v>7431</v>
      </c>
      <c r="K59" s="1">
        <v>7870</v>
      </c>
      <c r="L59" s="1">
        <v>8527</v>
      </c>
      <c r="M59" s="1">
        <v>8287</v>
      </c>
      <c r="N59" s="1">
        <v>8402</v>
      </c>
      <c r="O59" s="1">
        <v>8769</v>
      </c>
      <c r="P59" s="1">
        <v>9785</v>
      </c>
      <c r="Q59" s="1">
        <v>10082</v>
      </c>
      <c r="R59" s="1">
        <v>10792</v>
      </c>
      <c r="S59" s="1">
        <v>10925</v>
      </c>
      <c r="T59" s="1">
        <v>10768</v>
      </c>
      <c r="U59" s="1">
        <v>11078</v>
      </c>
      <c r="V59" s="1">
        <v>11080</v>
      </c>
      <c r="W59" s="1">
        <v>11753</v>
      </c>
      <c r="X59" s="1">
        <v>11298</v>
      </c>
      <c r="Y59" s="1">
        <v>12037</v>
      </c>
      <c r="Z59" s="1">
        <v>12496</v>
      </c>
      <c r="AA59" s="1">
        <v>13592</v>
      </c>
    </row>
    <row r="60" spans="1:27" hidden="1" x14ac:dyDescent="0.3">
      <c r="A60" t="s">
        <v>36</v>
      </c>
      <c r="B60" t="s">
        <v>15</v>
      </c>
      <c r="C60" s="1">
        <v>6262</v>
      </c>
      <c r="D60" s="1">
        <v>6141</v>
      </c>
      <c r="E60" s="1">
        <v>6166</v>
      </c>
      <c r="F60" s="1">
        <v>5682</v>
      </c>
      <c r="G60" s="1">
        <v>5572</v>
      </c>
      <c r="H60" s="1">
        <v>5913</v>
      </c>
      <c r="I60" s="1">
        <v>5976</v>
      </c>
      <c r="J60" s="1">
        <v>6081</v>
      </c>
      <c r="K60" s="1">
        <v>6357</v>
      </c>
      <c r="L60" s="1">
        <v>6469</v>
      </c>
      <c r="M60" s="1">
        <v>6135</v>
      </c>
      <c r="N60" s="1">
        <v>6067</v>
      </c>
      <c r="O60" s="1">
        <v>6533</v>
      </c>
      <c r="P60" s="1">
        <v>6627</v>
      </c>
      <c r="Q60" s="1">
        <v>6149</v>
      </c>
      <c r="R60" s="1">
        <v>6541</v>
      </c>
      <c r="S60" s="1">
        <v>6909</v>
      </c>
      <c r="T60" s="1">
        <v>7076</v>
      </c>
      <c r="U60" s="1">
        <v>7021</v>
      </c>
      <c r="V60" s="1">
        <v>7112</v>
      </c>
      <c r="W60" s="1">
        <v>7329</v>
      </c>
      <c r="X60" s="1">
        <v>7408</v>
      </c>
      <c r="Y60" s="1">
        <v>7786</v>
      </c>
      <c r="Z60" s="1">
        <v>8008</v>
      </c>
      <c r="AA60" s="1">
        <v>8651</v>
      </c>
    </row>
    <row r="61" spans="1:27" hidden="1" x14ac:dyDescent="0.3">
      <c r="A61" t="s">
        <v>36</v>
      </c>
      <c r="B61" t="s">
        <v>16</v>
      </c>
      <c r="C61" s="1">
        <v>2978</v>
      </c>
      <c r="D61" s="1">
        <v>3344</v>
      </c>
      <c r="E61" s="1">
        <v>3213</v>
      </c>
      <c r="F61" s="1">
        <v>2818</v>
      </c>
      <c r="G61" s="1">
        <v>2946</v>
      </c>
      <c r="H61" s="1">
        <v>2984</v>
      </c>
      <c r="I61" s="1">
        <v>3116</v>
      </c>
      <c r="J61" s="1">
        <v>3740</v>
      </c>
      <c r="K61" s="1">
        <v>4354</v>
      </c>
      <c r="L61" s="1">
        <v>4524</v>
      </c>
      <c r="M61" s="1">
        <v>3981</v>
      </c>
      <c r="N61" s="1">
        <v>3670</v>
      </c>
      <c r="O61" s="1">
        <v>3739</v>
      </c>
      <c r="P61" s="1">
        <v>3709</v>
      </c>
      <c r="Q61" s="1">
        <v>3701</v>
      </c>
      <c r="R61" s="1">
        <v>3709</v>
      </c>
      <c r="S61" s="1">
        <v>3786</v>
      </c>
      <c r="T61" s="1">
        <v>3600</v>
      </c>
      <c r="U61" s="1">
        <v>3714</v>
      </c>
      <c r="V61" s="1">
        <v>4200</v>
      </c>
      <c r="W61" s="1">
        <v>4719</v>
      </c>
      <c r="X61" s="1">
        <v>4468</v>
      </c>
      <c r="Y61" s="1">
        <v>4203</v>
      </c>
      <c r="Z61" s="1">
        <v>5063</v>
      </c>
      <c r="AA61" s="1">
        <v>7440</v>
      </c>
    </row>
    <row r="62" spans="1:27" hidden="1" x14ac:dyDescent="0.3">
      <c r="A62" t="s">
        <v>36</v>
      </c>
      <c r="B62" t="s">
        <v>17</v>
      </c>
      <c r="C62" s="1">
        <v>11942</v>
      </c>
      <c r="D62" s="1">
        <v>11986</v>
      </c>
      <c r="E62" s="1">
        <v>12727</v>
      </c>
      <c r="F62" s="1">
        <v>13062</v>
      </c>
      <c r="G62" s="1">
        <v>13162</v>
      </c>
      <c r="H62" s="1">
        <v>14383</v>
      </c>
      <c r="I62" s="1">
        <v>14374</v>
      </c>
      <c r="J62" s="1">
        <v>15367</v>
      </c>
      <c r="K62" s="1">
        <v>15391</v>
      </c>
      <c r="L62" s="1">
        <v>15582</v>
      </c>
      <c r="M62" s="1">
        <v>16510</v>
      </c>
      <c r="N62" s="1">
        <v>17634</v>
      </c>
      <c r="O62" s="1">
        <v>17860</v>
      </c>
      <c r="P62" s="1">
        <v>17816</v>
      </c>
      <c r="Q62" s="1">
        <v>18606</v>
      </c>
      <c r="R62" s="1">
        <v>18819</v>
      </c>
      <c r="S62" s="1">
        <v>20761</v>
      </c>
      <c r="T62" s="1">
        <v>22704</v>
      </c>
      <c r="U62" s="1">
        <v>23272</v>
      </c>
      <c r="V62" s="1">
        <v>23802</v>
      </c>
      <c r="W62" s="1">
        <v>24329</v>
      </c>
      <c r="X62" s="1">
        <v>31595</v>
      </c>
      <c r="Y62" s="1">
        <v>29812</v>
      </c>
      <c r="Z62" s="1">
        <v>27013</v>
      </c>
      <c r="AA62" s="1">
        <v>28150</v>
      </c>
    </row>
    <row r="63" spans="1:27" hidden="1" x14ac:dyDescent="0.3">
      <c r="A63" t="s">
        <v>36</v>
      </c>
      <c r="B63" t="s">
        <v>18</v>
      </c>
      <c r="C63" s="1">
        <v>17776</v>
      </c>
      <c r="D63" s="1">
        <v>17799</v>
      </c>
      <c r="E63" s="1">
        <v>18465</v>
      </c>
      <c r="F63" s="1">
        <v>17341</v>
      </c>
      <c r="G63" s="1">
        <v>18526</v>
      </c>
      <c r="H63" s="1">
        <v>19520</v>
      </c>
      <c r="I63" s="1">
        <v>20344</v>
      </c>
      <c r="J63" s="1">
        <v>20922</v>
      </c>
      <c r="K63" s="1">
        <v>21394</v>
      </c>
      <c r="L63" s="1">
        <v>22601</v>
      </c>
      <c r="M63" s="1">
        <v>21458</v>
      </c>
      <c r="N63" s="1">
        <v>21835</v>
      </c>
      <c r="O63" s="1">
        <v>23298</v>
      </c>
      <c r="P63" s="1">
        <v>24696</v>
      </c>
      <c r="Q63" s="1">
        <v>24549</v>
      </c>
      <c r="R63" s="1">
        <v>25414</v>
      </c>
      <c r="S63" s="1">
        <v>27466</v>
      </c>
      <c r="T63" s="1">
        <v>28005</v>
      </c>
      <c r="U63" s="1">
        <v>27432</v>
      </c>
      <c r="V63" s="1">
        <v>27710</v>
      </c>
      <c r="W63" s="1">
        <v>28326</v>
      </c>
      <c r="X63" s="1">
        <v>28164</v>
      </c>
      <c r="Y63" s="1">
        <v>31797</v>
      </c>
      <c r="Z63" s="1">
        <v>32807</v>
      </c>
      <c r="AA63" s="1">
        <v>33600</v>
      </c>
    </row>
    <row r="64" spans="1:27" hidden="1" x14ac:dyDescent="0.3">
      <c r="A64" t="s">
        <v>36</v>
      </c>
      <c r="B64" t="s">
        <v>19</v>
      </c>
      <c r="C64" s="1">
        <v>4587</v>
      </c>
      <c r="D64" s="1">
        <v>4643</v>
      </c>
      <c r="E64" s="1">
        <v>4713</v>
      </c>
      <c r="F64" s="1">
        <v>4678</v>
      </c>
      <c r="G64" s="1">
        <v>4943</v>
      </c>
      <c r="H64" s="1">
        <v>5043</v>
      </c>
      <c r="I64" s="1">
        <v>5656</v>
      </c>
      <c r="J64" s="1">
        <v>5979</v>
      </c>
      <c r="K64" s="1">
        <v>6009</v>
      </c>
      <c r="L64" s="1">
        <v>6457</v>
      </c>
      <c r="M64" s="1">
        <v>6356</v>
      </c>
      <c r="N64" s="1">
        <v>6653</v>
      </c>
      <c r="O64" s="1">
        <v>6492</v>
      </c>
      <c r="P64" s="1">
        <v>6581</v>
      </c>
      <c r="Q64" s="1">
        <v>6797</v>
      </c>
      <c r="R64" s="1">
        <v>6621</v>
      </c>
      <c r="S64" s="1">
        <v>6975</v>
      </c>
      <c r="T64" s="1">
        <v>6568</v>
      </c>
      <c r="U64" s="1">
        <v>6646</v>
      </c>
      <c r="V64" s="1">
        <v>6855</v>
      </c>
      <c r="W64" s="1">
        <v>7025</v>
      </c>
      <c r="X64" s="1">
        <v>8086</v>
      </c>
      <c r="Y64" s="1">
        <v>8357</v>
      </c>
      <c r="Z64" s="1">
        <v>8461</v>
      </c>
      <c r="AA64" s="1">
        <v>8540</v>
      </c>
    </row>
    <row r="65" spans="1:27" hidden="1" x14ac:dyDescent="0.3">
      <c r="A65" t="s">
        <v>36</v>
      </c>
      <c r="B65" t="s">
        <v>20</v>
      </c>
      <c r="C65" s="1">
        <v>5700</v>
      </c>
      <c r="D65" s="1">
        <v>6191</v>
      </c>
      <c r="E65" s="1">
        <v>6438</v>
      </c>
      <c r="F65" s="1">
        <v>6789</v>
      </c>
      <c r="G65" s="1">
        <v>7204</v>
      </c>
      <c r="H65" s="1">
        <v>7553</v>
      </c>
      <c r="I65" s="1">
        <v>7543</v>
      </c>
      <c r="J65" s="1">
        <v>7941</v>
      </c>
      <c r="K65" s="1">
        <v>8271</v>
      </c>
      <c r="L65" s="1">
        <v>8621</v>
      </c>
      <c r="M65" s="1">
        <v>9301</v>
      </c>
      <c r="N65" s="1">
        <v>9607</v>
      </c>
      <c r="O65" s="1">
        <v>9788</v>
      </c>
      <c r="P65" s="1">
        <v>9799</v>
      </c>
      <c r="Q65" s="1">
        <v>10190</v>
      </c>
      <c r="R65" s="1">
        <v>10524</v>
      </c>
      <c r="S65" s="1">
        <v>10804</v>
      </c>
      <c r="T65" s="1">
        <v>11630</v>
      </c>
      <c r="U65" s="1">
        <v>11668</v>
      </c>
      <c r="V65" s="1">
        <v>11735</v>
      </c>
      <c r="W65" s="1">
        <v>12030</v>
      </c>
      <c r="X65" s="1">
        <v>12950</v>
      </c>
      <c r="Y65" s="1">
        <v>14348</v>
      </c>
      <c r="Z65" s="1">
        <v>14803</v>
      </c>
      <c r="AA65" s="1">
        <v>14903</v>
      </c>
    </row>
    <row r="66" spans="1:27" hidden="1" x14ac:dyDescent="0.3">
      <c r="A66" t="s">
        <v>36</v>
      </c>
      <c r="B66" t="s">
        <v>21</v>
      </c>
      <c r="C66" s="1">
        <v>2429</v>
      </c>
      <c r="D66" s="1">
        <v>2526</v>
      </c>
      <c r="E66" s="1">
        <v>2648</v>
      </c>
      <c r="F66" s="1">
        <v>2785</v>
      </c>
      <c r="G66" s="1">
        <v>2884</v>
      </c>
      <c r="H66" s="1">
        <v>2902</v>
      </c>
      <c r="I66" s="1">
        <v>3102</v>
      </c>
      <c r="J66" s="1">
        <v>3233</v>
      </c>
      <c r="K66" s="1">
        <v>3309</v>
      </c>
      <c r="L66" s="1">
        <v>3580</v>
      </c>
      <c r="M66" s="1">
        <v>3476</v>
      </c>
      <c r="N66" s="1">
        <v>3544</v>
      </c>
      <c r="O66" s="1">
        <v>3593</v>
      </c>
      <c r="P66" s="1">
        <v>3582</v>
      </c>
      <c r="Q66" s="1">
        <v>3658</v>
      </c>
      <c r="R66" s="1">
        <v>3624</v>
      </c>
      <c r="S66" s="1">
        <v>3904</v>
      </c>
      <c r="T66" s="1">
        <v>4073</v>
      </c>
      <c r="U66" s="1">
        <v>4120</v>
      </c>
      <c r="V66" s="1">
        <v>4290</v>
      </c>
      <c r="W66" s="1">
        <v>4423</v>
      </c>
      <c r="X66" s="1">
        <v>4644</v>
      </c>
      <c r="Y66" s="1">
        <v>4795</v>
      </c>
      <c r="Z66" s="1">
        <v>4841</v>
      </c>
      <c r="AA66" s="1">
        <v>5032</v>
      </c>
    </row>
    <row r="67" spans="1:27" hidden="1" x14ac:dyDescent="0.3">
      <c r="A67" t="s">
        <v>36</v>
      </c>
      <c r="B67" t="s">
        <v>22</v>
      </c>
      <c r="C67" s="1">
        <v>45044</v>
      </c>
      <c r="D67" s="1">
        <v>46513</v>
      </c>
      <c r="E67" s="1">
        <v>48811</v>
      </c>
      <c r="F67" s="1">
        <v>50036</v>
      </c>
      <c r="G67" s="1">
        <v>51391</v>
      </c>
      <c r="H67" s="1">
        <v>52277</v>
      </c>
      <c r="I67" s="1">
        <v>54391</v>
      </c>
      <c r="J67" s="1">
        <v>56189</v>
      </c>
      <c r="K67" s="1">
        <v>58169</v>
      </c>
      <c r="L67" s="1">
        <v>59297</v>
      </c>
      <c r="M67" s="1">
        <v>59069</v>
      </c>
      <c r="N67" s="1">
        <v>63484</v>
      </c>
      <c r="O67" s="1">
        <v>63688</v>
      </c>
      <c r="P67" s="1">
        <v>65575</v>
      </c>
      <c r="Q67" s="1">
        <v>66820</v>
      </c>
      <c r="R67" s="1">
        <v>70253</v>
      </c>
      <c r="S67" s="1">
        <v>71629</v>
      </c>
      <c r="T67" s="1">
        <v>72369</v>
      </c>
      <c r="U67" s="1">
        <v>74090</v>
      </c>
      <c r="V67" s="1">
        <v>76698</v>
      </c>
      <c r="W67" s="1">
        <v>78509</v>
      </c>
      <c r="X67" s="1">
        <v>74897</v>
      </c>
      <c r="Y67" s="1">
        <v>82502</v>
      </c>
      <c r="Z67" s="1">
        <v>88863</v>
      </c>
      <c r="AA67" s="1">
        <v>91715</v>
      </c>
    </row>
    <row r="68" spans="1:27" hidden="1" x14ac:dyDescent="0.3">
      <c r="A68" t="s">
        <v>36</v>
      </c>
      <c r="B68" t="s">
        <v>19</v>
      </c>
      <c r="C68" s="1">
        <v>4587</v>
      </c>
      <c r="D68" s="1">
        <v>4643</v>
      </c>
      <c r="E68" s="1">
        <v>4713</v>
      </c>
      <c r="F68" s="1">
        <v>4678</v>
      </c>
      <c r="G68" s="1">
        <v>4943</v>
      </c>
      <c r="H68" s="1">
        <v>5043</v>
      </c>
      <c r="I68" s="1">
        <v>5656</v>
      </c>
      <c r="J68" s="1">
        <v>5979</v>
      </c>
      <c r="K68" s="1">
        <v>6009</v>
      </c>
      <c r="L68" s="1">
        <v>6457</v>
      </c>
      <c r="M68" s="1">
        <v>6356</v>
      </c>
      <c r="N68" s="1">
        <v>6653</v>
      </c>
      <c r="O68" s="1">
        <v>6492</v>
      </c>
      <c r="P68" s="1">
        <v>6581</v>
      </c>
      <c r="Q68" s="1">
        <v>6797</v>
      </c>
      <c r="R68" s="1">
        <v>6621</v>
      </c>
      <c r="S68" s="1">
        <v>6975</v>
      </c>
      <c r="T68" s="1">
        <v>6568</v>
      </c>
      <c r="U68" s="1">
        <v>6646</v>
      </c>
      <c r="V68" s="1">
        <v>6855</v>
      </c>
      <c r="W68" s="1">
        <v>7025</v>
      </c>
      <c r="X68" s="1">
        <v>8086</v>
      </c>
      <c r="Y68" s="1">
        <v>8357</v>
      </c>
      <c r="Z68" s="1">
        <v>8461</v>
      </c>
      <c r="AA68" s="1">
        <v>8540</v>
      </c>
    </row>
    <row r="69" spans="1:27" hidden="1" x14ac:dyDescent="0.3">
      <c r="A69" t="s">
        <v>36</v>
      </c>
      <c r="B69" t="s">
        <v>23</v>
      </c>
      <c r="C69" s="1">
        <v>57760</v>
      </c>
      <c r="D69" s="1">
        <v>59873</v>
      </c>
      <c r="E69" s="1">
        <v>62610</v>
      </c>
      <c r="F69" s="1">
        <v>64288</v>
      </c>
      <c r="G69" s="1">
        <v>66423</v>
      </c>
      <c r="H69" s="1">
        <v>67775</v>
      </c>
      <c r="I69" s="1">
        <v>70693</v>
      </c>
      <c r="J69" s="1">
        <v>73341</v>
      </c>
      <c r="K69" s="1">
        <v>75758</v>
      </c>
      <c r="L69" s="1">
        <v>77955</v>
      </c>
      <c r="M69" s="1">
        <v>78202</v>
      </c>
      <c r="N69" s="1">
        <v>83289</v>
      </c>
      <c r="O69" s="1">
        <v>83562</v>
      </c>
      <c r="P69" s="1">
        <v>85537</v>
      </c>
      <c r="Q69" s="1">
        <v>87464</v>
      </c>
      <c r="R69" s="1">
        <v>91022</v>
      </c>
      <c r="S69" s="1">
        <v>93313</v>
      </c>
      <c r="T69" s="1">
        <v>94640</v>
      </c>
      <c r="U69" s="1">
        <v>96524</v>
      </c>
      <c r="V69" s="1">
        <v>99577</v>
      </c>
      <c r="W69" s="1">
        <v>101987</v>
      </c>
      <c r="X69" s="1">
        <v>100578</v>
      </c>
      <c r="Y69" s="1">
        <v>110003</v>
      </c>
      <c r="Z69" s="1">
        <v>116968</v>
      </c>
      <c r="AA69" s="1">
        <v>120190</v>
      </c>
    </row>
    <row r="70" spans="1:27" hidden="1" x14ac:dyDescent="0.3">
      <c r="A70" t="s">
        <v>36</v>
      </c>
      <c r="B70" t="s">
        <v>24</v>
      </c>
      <c r="C70" s="1">
        <v>2277</v>
      </c>
      <c r="D70" s="1">
        <v>2384</v>
      </c>
      <c r="E70" s="1">
        <v>1847</v>
      </c>
      <c r="F70" s="1">
        <v>1263</v>
      </c>
      <c r="G70" s="1">
        <v>1713</v>
      </c>
      <c r="H70" s="1">
        <v>1702</v>
      </c>
      <c r="I70" s="1">
        <v>2162</v>
      </c>
      <c r="J70" s="1">
        <v>2026</v>
      </c>
      <c r="K70" s="1">
        <v>2159</v>
      </c>
      <c r="L70" s="1">
        <v>2753</v>
      </c>
      <c r="M70" s="1">
        <v>1965</v>
      </c>
      <c r="N70" s="1">
        <v>1878</v>
      </c>
      <c r="O70" s="1">
        <v>2300</v>
      </c>
      <c r="P70" s="1">
        <v>2523</v>
      </c>
      <c r="Q70" s="1">
        <v>1904</v>
      </c>
      <c r="R70" s="1">
        <v>2332</v>
      </c>
      <c r="S70" s="1">
        <v>2306</v>
      </c>
      <c r="T70" s="1">
        <v>1763</v>
      </c>
      <c r="U70" s="1">
        <v>1531</v>
      </c>
      <c r="V70" s="1">
        <v>1055</v>
      </c>
      <c r="W70" s="1">
        <v>1260</v>
      </c>
      <c r="X70" s="1">
        <v>1529</v>
      </c>
      <c r="Y70" s="1">
        <v>2099</v>
      </c>
      <c r="Z70">
        <v>990</v>
      </c>
      <c r="AA70">
        <v>816</v>
      </c>
    </row>
    <row r="71" spans="1:27" hidden="1" x14ac:dyDescent="0.3">
      <c r="A71" t="s">
        <v>36</v>
      </c>
      <c r="B71" t="s">
        <v>25</v>
      </c>
      <c r="C71" s="1">
        <v>-2311</v>
      </c>
      <c r="D71" s="1">
        <v>-2942</v>
      </c>
      <c r="E71" s="1">
        <v>-4034</v>
      </c>
      <c r="F71" s="1">
        <v>-5365</v>
      </c>
      <c r="G71" s="1">
        <v>-4776</v>
      </c>
      <c r="H71" s="1">
        <v>-4821</v>
      </c>
      <c r="I71" s="1">
        <v>-5372</v>
      </c>
      <c r="J71" s="1">
        <v>-4655</v>
      </c>
      <c r="K71" s="1">
        <v>-5103</v>
      </c>
      <c r="L71" s="1">
        <v>-3068</v>
      </c>
      <c r="M71" s="1">
        <v>-2898</v>
      </c>
      <c r="N71" s="1">
        <v>-4185</v>
      </c>
      <c r="O71" s="1">
        <v>-3337</v>
      </c>
      <c r="P71" s="1">
        <v>-3517</v>
      </c>
      <c r="Q71" s="1">
        <v>-3190</v>
      </c>
      <c r="R71" s="1">
        <v>-5113</v>
      </c>
      <c r="S71" s="1">
        <v>-1622</v>
      </c>
      <c r="T71" s="1">
        <v>-2654</v>
      </c>
      <c r="U71" s="1">
        <v>-3782</v>
      </c>
      <c r="V71" s="1">
        <v>-6262</v>
      </c>
      <c r="W71" s="1">
        <v>-6182</v>
      </c>
      <c r="X71" s="1">
        <v>4074</v>
      </c>
      <c r="Y71" s="1">
        <v>-1794</v>
      </c>
      <c r="Z71" s="1">
        <v>-9685</v>
      </c>
      <c r="AA71" s="1">
        <v>-11964</v>
      </c>
    </row>
    <row r="72" spans="1:27" x14ac:dyDescent="0.3">
      <c r="A72" t="s">
        <v>37</v>
      </c>
      <c r="B72" t="s">
        <v>12</v>
      </c>
      <c r="C72" s="1">
        <v>53967</v>
      </c>
      <c r="D72" s="1">
        <v>55257</v>
      </c>
      <c r="E72" s="1">
        <v>57948</v>
      </c>
      <c r="F72" s="1">
        <v>60528</v>
      </c>
      <c r="G72" s="1">
        <v>60636</v>
      </c>
      <c r="H72" s="1">
        <v>62590</v>
      </c>
      <c r="I72" s="1">
        <v>64135</v>
      </c>
      <c r="J72" s="1">
        <v>66336</v>
      </c>
      <c r="K72" s="1">
        <v>68644</v>
      </c>
      <c r="L72" s="1">
        <v>72288</v>
      </c>
      <c r="M72" s="1">
        <v>73812</v>
      </c>
      <c r="N72" s="1">
        <v>77552</v>
      </c>
      <c r="O72" s="1">
        <v>79990</v>
      </c>
      <c r="P72" s="1">
        <v>81776</v>
      </c>
      <c r="Q72" s="1">
        <v>84751</v>
      </c>
      <c r="R72" s="1">
        <v>87126</v>
      </c>
      <c r="S72" s="1">
        <v>89151</v>
      </c>
      <c r="T72" s="1">
        <v>88735</v>
      </c>
      <c r="U72" s="1">
        <v>91976</v>
      </c>
      <c r="V72" s="1">
        <v>93084</v>
      </c>
      <c r="W72" s="1">
        <v>95255</v>
      </c>
      <c r="X72" s="1">
        <v>103347</v>
      </c>
      <c r="Y72" s="1">
        <v>110037</v>
      </c>
      <c r="Z72" s="1">
        <v>110849</v>
      </c>
      <c r="AA72" s="1">
        <v>114312</v>
      </c>
    </row>
    <row r="73" spans="1:27" hidden="1" x14ac:dyDescent="0.3">
      <c r="A73" t="s">
        <v>37</v>
      </c>
      <c r="B73" t="s">
        <v>13</v>
      </c>
      <c r="C73" s="1">
        <v>57463</v>
      </c>
      <c r="D73" s="1">
        <v>59613</v>
      </c>
      <c r="E73" s="1">
        <v>61433</v>
      </c>
      <c r="F73" s="1">
        <v>64069</v>
      </c>
      <c r="G73" s="1">
        <v>64523</v>
      </c>
      <c r="H73" s="1">
        <v>67632</v>
      </c>
      <c r="I73" s="1">
        <v>69865</v>
      </c>
      <c r="J73" s="1">
        <v>72057</v>
      </c>
      <c r="K73" s="1">
        <v>74442</v>
      </c>
      <c r="L73" s="1">
        <v>76888</v>
      </c>
      <c r="M73" s="1">
        <v>77020</v>
      </c>
      <c r="N73" s="1">
        <v>79428</v>
      </c>
      <c r="O73" s="1">
        <v>83614</v>
      </c>
      <c r="P73" s="1">
        <v>86113</v>
      </c>
      <c r="Q73" s="1">
        <v>88972</v>
      </c>
      <c r="R73" s="1">
        <v>91471</v>
      </c>
      <c r="S73" s="1">
        <v>91410</v>
      </c>
      <c r="T73" s="1">
        <v>91003</v>
      </c>
      <c r="U73" s="1">
        <v>94017</v>
      </c>
      <c r="V73" s="1">
        <v>96715</v>
      </c>
      <c r="W73" s="1">
        <v>99653</v>
      </c>
      <c r="X73" s="1">
        <v>98747</v>
      </c>
      <c r="Y73" s="1">
        <v>106960</v>
      </c>
      <c r="Z73" s="1">
        <v>113837</v>
      </c>
      <c r="AA73" s="1">
        <v>121133</v>
      </c>
    </row>
    <row r="74" spans="1:27" hidden="1" x14ac:dyDescent="0.3">
      <c r="A74" t="s">
        <v>37</v>
      </c>
      <c r="B74" t="s">
        <v>14</v>
      </c>
      <c r="C74" s="1">
        <v>8715</v>
      </c>
      <c r="D74" s="1">
        <v>9152</v>
      </c>
      <c r="E74" s="1">
        <v>9264</v>
      </c>
      <c r="F74" s="1">
        <v>9494</v>
      </c>
      <c r="G74" s="1">
        <v>9071</v>
      </c>
      <c r="H74" s="1">
        <v>9410</v>
      </c>
      <c r="I74" s="1">
        <v>10004</v>
      </c>
      <c r="J74" s="1">
        <v>9925</v>
      </c>
      <c r="K74" s="1">
        <v>10900</v>
      </c>
      <c r="L74" s="1">
        <v>11434</v>
      </c>
      <c r="M74" s="1">
        <v>11053</v>
      </c>
      <c r="N74" s="1">
        <v>11388</v>
      </c>
      <c r="O74" s="1">
        <v>12301</v>
      </c>
      <c r="P74" s="1">
        <v>12885</v>
      </c>
      <c r="Q74" s="1">
        <v>13523</v>
      </c>
      <c r="R74" s="1">
        <v>13131</v>
      </c>
      <c r="S74" s="1">
        <v>13657</v>
      </c>
      <c r="T74" s="1">
        <v>14145</v>
      </c>
      <c r="U74" s="1">
        <v>14407</v>
      </c>
      <c r="V74" s="1">
        <v>14725</v>
      </c>
      <c r="W74" s="1">
        <v>15244</v>
      </c>
      <c r="X74" s="1">
        <v>15385</v>
      </c>
      <c r="Y74" s="1">
        <v>15395</v>
      </c>
      <c r="Z74" s="1">
        <v>16361</v>
      </c>
      <c r="AA74" s="1">
        <v>17399</v>
      </c>
    </row>
    <row r="75" spans="1:27" hidden="1" x14ac:dyDescent="0.3">
      <c r="A75" t="s">
        <v>37</v>
      </c>
      <c r="B75" t="s">
        <v>15</v>
      </c>
      <c r="C75" s="1">
        <v>9693</v>
      </c>
      <c r="D75" s="1">
        <v>9313</v>
      </c>
      <c r="E75" s="1">
        <v>9397</v>
      </c>
      <c r="F75" s="1">
        <v>8483</v>
      </c>
      <c r="G75" s="1">
        <v>8715</v>
      </c>
      <c r="H75" s="1">
        <v>8378</v>
      </c>
      <c r="I75" s="1">
        <v>9145</v>
      </c>
      <c r="J75" s="1">
        <v>9400</v>
      </c>
      <c r="K75" s="1">
        <v>10185</v>
      </c>
      <c r="L75" s="1">
        <v>10471</v>
      </c>
      <c r="M75" s="1">
        <v>10130</v>
      </c>
      <c r="N75" s="1">
        <v>10311</v>
      </c>
      <c r="O75" s="1">
        <v>10130</v>
      </c>
      <c r="P75" s="1">
        <v>10767</v>
      </c>
      <c r="Q75" s="1">
        <v>10794</v>
      </c>
      <c r="R75" s="1">
        <v>10998</v>
      </c>
      <c r="S75" s="1">
        <v>11546</v>
      </c>
      <c r="T75" s="1">
        <v>11317</v>
      </c>
      <c r="U75" s="1">
        <v>11348</v>
      </c>
      <c r="V75" s="1">
        <v>11526</v>
      </c>
      <c r="W75" s="1">
        <v>11979</v>
      </c>
      <c r="X75" s="1">
        <v>12150</v>
      </c>
      <c r="Y75" s="1">
        <v>12388</v>
      </c>
      <c r="Z75" s="1">
        <v>13090</v>
      </c>
      <c r="AA75" s="1">
        <v>14643</v>
      </c>
    </row>
    <row r="76" spans="1:27" hidden="1" x14ac:dyDescent="0.3">
      <c r="A76" t="s">
        <v>37</v>
      </c>
      <c r="B76" t="s">
        <v>16</v>
      </c>
      <c r="C76" s="1">
        <v>3704</v>
      </c>
      <c r="D76" s="1">
        <v>4247</v>
      </c>
      <c r="E76" s="1">
        <v>4115</v>
      </c>
      <c r="F76" s="1">
        <v>3699</v>
      </c>
      <c r="G76" s="1">
        <v>3619</v>
      </c>
      <c r="H76" s="1">
        <v>3707</v>
      </c>
      <c r="I76" s="1">
        <v>3987</v>
      </c>
      <c r="J76" s="1">
        <v>4485</v>
      </c>
      <c r="K76" s="1">
        <v>5352</v>
      </c>
      <c r="L76" s="1">
        <v>5396</v>
      </c>
      <c r="M76" s="1">
        <v>4771</v>
      </c>
      <c r="N76" s="1">
        <v>4695</v>
      </c>
      <c r="O76" s="1">
        <v>4601</v>
      </c>
      <c r="P76" s="1">
        <v>4627</v>
      </c>
      <c r="Q76" s="1">
        <v>4647</v>
      </c>
      <c r="R76" s="1">
        <v>4580</v>
      </c>
      <c r="S76" s="1">
        <v>4516</v>
      </c>
      <c r="T76" s="1">
        <v>4618</v>
      </c>
      <c r="U76" s="1">
        <v>4829</v>
      </c>
      <c r="V76" s="1">
        <v>5532</v>
      </c>
      <c r="W76" s="1">
        <v>6161</v>
      </c>
      <c r="X76" s="1">
        <v>5516</v>
      </c>
      <c r="Y76" s="1">
        <v>4820</v>
      </c>
      <c r="Z76" s="1">
        <v>5940</v>
      </c>
      <c r="AA76" s="1">
        <v>9246</v>
      </c>
    </row>
    <row r="77" spans="1:27" hidden="1" x14ac:dyDescent="0.3">
      <c r="A77" t="s">
        <v>37</v>
      </c>
      <c r="B77" t="s">
        <v>17</v>
      </c>
      <c r="C77" s="1">
        <v>10068</v>
      </c>
      <c r="D77" s="1">
        <v>9729</v>
      </c>
      <c r="E77" s="1">
        <v>11204</v>
      </c>
      <c r="F77" s="1">
        <v>10874</v>
      </c>
      <c r="G77" s="1">
        <v>11450</v>
      </c>
      <c r="H77" s="1">
        <v>11368</v>
      </c>
      <c r="I77" s="1">
        <v>11536</v>
      </c>
      <c r="J77" s="1">
        <v>13024</v>
      </c>
      <c r="K77" s="1">
        <v>14158</v>
      </c>
      <c r="L77" s="1">
        <v>15068</v>
      </c>
      <c r="M77" s="1">
        <v>15626</v>
      </c>
      <c r="N77" s="1">
        <v>16599</v>
      </c>
      <c r="O77" s="1">
        <v>16194</v>
      </c>
      <c r="P77" s="1">
        <v>16147</v>
      </c>
      <c r="Q77" s="1">
        <v>17431</v>
      </c>
      <c r="R77" s="1">
        <v>18128</v>
      </c>
      <c r="S77" s="1">
        <v>20133</v>
      </c>
      <c r="T77" s="1">
        <v>20835</v>
      </c>
      <c r="U77" s="1">
        <v>21174</v>
      </c>
      <c r="V77" s="1">
        <v>21418</v>
      </c>
      <c r="W77" s="1">
        <v>21479</v>
      </c>
      <c r="X77" s="1">
        <v>28703</v>
      </c>
      <c r="Y77" s="1">
        <v>28563</v>
      </c>
      <c r="Z77" s="1">
        <v>24980</v>
      </c>
      <c r="AA77" s="1">
        <v>24284</v>
      </c>
    </row>
    <row r="78" spans="1:27" hidden="1" x14ac:dyDescent="0.3">
      <c r="A78" t="s">
        <v>37</v>
      </c>
      <c r="B78" t="s">
        <v>18</v>
      </c>
      <c r="C78" s="1">
        <v>28267</v>
      </c>
      <c r="D78" s="1">
        <v>28304</v>
      </c>
      <c r="E78" s="1">
        <v>29235</v>
      </c>
      <c r="F78" s="1">
        <v>28693</v>
      </c>
      <c r="G78" s="1">
        <v>29505</v>
      </c>
      <c r="H78" s="1">
        <v>30492</v>
      </c>
      <c r="I78" s="1">
        <v>32429</v>
      </c>
      <c r="J78" s="1">
        <v>33585</v>
      </c>
      <c r="K78" s="1">
        <v>35687</v>
      </c>
      <c r="L78" s="1">
        <v>36178</v>
      </c>
      <c r="M78" s="1">
        <v>35247</v>
      </c>
      <c r="N78" s="1">
        <v>35479</v>
      </c>
      <c r="O78" s="1">
        <v>37648</v>
      </c>
      <c r="P78" s="1">
        <v>39510</v>
      </c>
      <c r="Q78" s="1">
        <v>41322</v>
      </c>
      <c r="R78" s="1">
        <v>42022</v>
      </c>
      <c r="S78" s="1">
        <v>43078</v>
      </c>
      <c r="T78" s="1">
        <v>43948</v>
      </c>
      <c r="U78" s="1">
        <v>44141</v>
      </c>
      <c r="V78" s="1">
        <v>45767</v>
      </c>
      <c r="W78" s="1">
        <v>46939</v>
      </c>
      <c r="X78" s="1">
        <v>46122</v>
      </c>
      <c r="Y78" s="1">
        <v>48450</v>
      </c>
      <c r="Z78" s="1">
        <v>51479</v>
      </c>
      <c r="AA78" s="1">
        <v>53901</v>
      </c>
    </row>
    <row r="79" spans="1:27" hidden="1" x14ac:dyDescent="0.3">
      <c r="A79" t="s">
        <v>37</v>
      </c>
      <c r="B79" t="s">
        <v>19</v>
      </c>
      <c r="C79" s="1">
        <v>4396</v>
      </c>
      <c r="D79" s="1">
        <v>4651</v>
      </c>
      <c r="E79" s="1">
        <v>4646</v>
      </c>
      <c r="F79" s="1">
        <v>4931</v>
      </c>
      <c r="G79" s="1">
        <v>4792</v>
      </c>
      <c r="H79" s="1">
        <v>5086</v>
      </c>
      <c r="I79" s="1">
        <v>5236</v>
      </c>
      <c r="J79" s="1">
        <v>5544</v>
      </c>
      <c r="K79" s="1">
        <v>5686</v>
      </c>
      <c r="L79" s="1">
        <v>5776</v>
      </c>
      <c r="M79" s="1">
        <v>6255</v>
      </c>
      <c r="N79" s="1">
        <v>6410</v>
      </c>
      <c r="O79" s="1">
        <v>6691</v>
      </c>
      <c r="P79" s="1">
        <v>6477</v>
      </c>
      <c r="Q79" s="1">
        <v>6331</v>
      </c>
      <c r="R79" s="1">
        <v>6666</v>
      </c>
      <c r="S79" s="1">
        <v>6402</v>
      </c>
      <c r="T79" s="1">
        <v>6707</v>
      </c>
      <c r="U79" s="1">
        <v>7046</v>
      </c>
      <c r="V79" s="1">
        <v>7189</v>
      </c>
      <c r="W79" s="1">
        <v>7321</v>
      </c>
      <c r="X79" s="1">
        <v>7512</v>
      </c>
      <c r="Y79" s="1">
        <v>7249</v>
      </c>
      <c r="Z79" s="1">
        <v>7391</v>
      </c>
      <c r="AA79" s="1">
        <v>8784</v>
      </c>
    </row>
    <row r="80" spans="1:27" hidden="1" x14ac:dyDescent="0.3">
      <c r="A80" t="s">
        <v>37</v>
      </c>
      <c r="B80" t="s">
        <v>20</v>
      </c>
      <c r="C80" s="1">
        <v>5095</v>
      </c>
      <c r="D80" s="1">
        <v>5499</v>
      </c>
      <c r="E80" s="1">
        <v>5899</v>
      </c>
      <c r="F80" s="1">
        <v>6078</v>
      </c>
      <c r="G80" s="1">
        <v>6449</v>
      </c>
      <c r="H80" s="1">
        <v>6499</v>
      </c>
      <c r="I80" s="1">
        <v>6920</v>
      </c>
      <c r="J80" s="1">
        <v>7269</v>
      </c>
      <c r="K80" s="1">
        <v>7707</v>
      </c>
      <c r="L80" s="1">
        <v>8343</v>
      </c>
      <c r="M80" s="1">
        <v>8802</v>
      </c>
      <c r="N80" s="1">
        <v>9177</v>
      </c>
      <c r="O80" s="1">
        <v>9455</v>
      </c>
      <c r="P80" s="1">
        <v>9395</v>
      </c>
      <c r="Q80" s="1">
        <v>9879</v>
      </c>
      <c r="R80" s="1">
        <v>10022</v>
      </c>
      <c r="S80" s="1">
        <v>10611</v>
      </c>
      <c r="T80" s="1">
        <v>10654</v>
      </c>
      <c r="U80" s="1">
        <v>10654</v>
      </c>
      <c r="V80" s="1">
        <v>10664</v>
      </c>
      <c r="W80" s="1">
        <v>10820</v>
      </c>
      <c r="X80" s="1">
        <v>11916</v>
      </c>
      <c r="Y80" s="1">
        <v>13600</v>
      </c>
      <c r="Z80" s="1">
        <v>14250</v>
      </c>
      <c r="AA80" s="1">
        <v>13999</v>
      </c>
    </row>
    <row r="81" spans="1:27" hidden="1" x14ac:dyDescent="0.3">
      <c r="A81" t="s">
        <v>37</v>
      </c>
      <c r="B81" t="s">
        <v>21</v>
      </c>
      <c r="C81" s="1">
        <v>2517</v>
      </c>
      <c r="D81" s="1">
        <v>2629</v>
      </c>
      <c r="E81" s="1">
        <v>2748</v>
      </c>
      <c r="F81" s="1">
        <v>2955</v>
      </c>
      <c r="G81" s="1">
        <v>2970</v>
      </c>
      <c r="H81" s="1">
        <v>3026</v>
      </c>
      <c r="I81" s="1">
        <v>3226</v>
      </c>
      <c r="J81" s="1">
        <v>3308</v>
      </c>
      <c r="K81" s="1">
        <v>3434</v>
      </c>
      <c r="L81" s="1">
        <v>3712</v>
      </c>
      <c r="M81" s="1">
        <v>3653</v>
      </c>
      <c r="N81" s="1">
        <v>3679</v>
      </c>
      <c r="O81" s="1">
        <v>3874</v>
      </c>
      <c r="P81" s="1">
        <v>3856</v>
      </c>
      <c r="Q81" s="1">
        <v>3907</v>
      </c>
      <c r="R81" s="1">
        <v>3970</v>
      </c>
      <c r="S81" s="1">
        <v>4006</v>
      </c>
      <c r="T81" s="1">
        <v>4097</v>
      </c>
      <c r="U81" s="1">
        <v>4234</v>
      </c>
      <c r="V81" s="1">
        <v>4410</v>
      </c>
      <c r="W81" s="1">
        <v>4504</v>
      </c>
      <c r="X81" s="1">
        <v>4645</v>
      </c>
      <c r="Y81" s="1">
        <v>4791</v>
      </c>
      <c r="Z81" s="1">
        <v>4956</v>
      </c>
      <c r="AA81" s="1">
        <v>5250</v>
      </c>
    </row>
    <row r="82" spans="1:27" hidden="1" x14ac:dyDescent="0.3">
      <c r="A82" t="s">
        <v>37</v>
      </c>
      <c r="B82" t="s">
        <v>22</v>
      </c>
      <c r="C82" s="1">
        <v>53527</v>
      </c>
      <c r="D82" s="1">
        <v>56197</v>
      </c>
      <c r="E82" s="1">
        <v>58443</v>
      </c>
      <c r="F82" s="1">
        <v>60269</v>
      </c>
      <c r="G82" s="1">
        <v>63583</v>
      </c>
      <c r="H82" s="1">
        <v>63006</v>
      </c>
      <c r="I82" s="1">
        <v>65997</v>
      </c>
      <c r="J82" s="1">
        <v>67937</v>
      </c>
      <c r="K82" s="1">
        <v>70541</v>
      </c>
      <c r="L82" s="1">
        <v>73010</v>
      </c>
      <c r="M82" s="1">
        <v>72672</v>
      </c>
      <c r="N82" s="1">
        <v>73487</v>
      </c>
      <c r="O82" s="1">
        <v>78677</v>
      </c>
      <c r="P82" s="1">
        <v>78788</v>
      </c>
      <c r="Q82" s="1">
        <v>82191</v>
      </c>
      <c r="R82" s="1">
        <v>83804</v>
      </c>
      <c r="S82" s="1">
        <v>86323</v>
      </c>
      <c r="T82" s="1">
        <v>87962</v>
      </c>
      <c r="U82" s="1">
        <v>90370</v>
      </c>
      <c r="V82" s="1">
        <v>91346</v>
      </c>
      <c r="W82" s="1">
        <v>91588</v>
      </c>
      <c r="X82" s="1">
        <v>86472</v>
      </c>
      <c r="Y82" s="1">
        <v>94032</v>
      </c>
      <c r="Z82" s="1">
        <v>99956</v>
      </c>
      <c r="AA82" s="1">
        <v>103223</v>
      </c>
    </row>
    <row r="83" spans="1:27" hidden="1" x14ac:dyDescent="0.3">
      <c r="A83" t="s">
        <v>37</v>
      </c>
      <c r="B83" t="s">
        <v>19</v>
      </c>
      <c r="C83" s="1">
        <v>4396</v>
      </c>
      <c r="D83" s="1">
        <v>4651</v>
      </c>
      <c r="E83" s="1">
        <v>4646</v>
      </c>
      <c r="F83" s="1">
        <v>4931</v>
      </c>
      <c r="G83" s="1">
        <v>4792</v>
      </c>
      <c r="H83" s="1">
        <v>5086</v>
      </c>
      <c r="I83" s="1">
        <v>5236</v>
      </c>
      <c r="J83" s="1">
        <v>5544</v>
      </c>
      <c r="K83" s="1">
        <v>5686</v>
      </c>
      <c r="L83" s="1">
        <v>5776</v>
      </c>
      <c r="M83" s="1">
        <v>6255</v>
      </c>
      <c r="N83" s="1">
        <v>6410</v>
      </c>
      <c r="O83" s="1">
        <v>6691</v>
      </c>
      <c r="P83" s="1">
        <v>6477</v>
      </c>
      <c r="Q83" s="1">
        <v>6331</v>
      </c>
      <c r="R83" s="1">
        <v>6666</v>
      </c>
      <c r="S83" s="1">
        <v>6402</v>
      </c>
      <c r="T83" s="1">
        <v>6707</v>
      </c>
      <c r="U83" s="1">
        <v>7046</v>
      </c>
      <c r="V83" s="1">
        <v>7189</v>
      </c>
      <c r="W83" s="1">
        <v>7321</v>
      </c>
      <c r="X83" s="1">
        <v>7512</v>
      </c>
      <c r="Y83" s="1">
        <v>7249</v>
      </c>
      <c r="Z83" s="1">
        <v>7391</v>
      </c>
      <c r="AA83" s="1">
        <v>8784</v>
      </c>
    </row>
    <row r="84" spans="1:27" hidden="1" x14ac:dyDescent="0.3">
      <c r="A84" t="s">
        <v>37</v>
      </c>
      <c r="B84" t="s">
        <v>23</v>
      </c>
      <c r="C84" s="1">
        <v>65535</v>
      </c>
      <c r="D84" s="1">
        <v>68977</v>
      </c>
      <c r="E84" s="1">
        <v>71735</v>
      </c>
      <c r="F84" s="1">
        <v>74233</v>
      </c>
      <c r="G84" s="1">
        <v>77793</v>
      </c>
      <c r="H84" s="1">
        <v>77617</v>
      </c>
      <c r="I84" s="1">
        <v>81379</v>
      </c>
      <c r="J84" s="1">
        <v>84057</v>
      </c>
      <c r="K84" s="1">
        <v>87368</v>
      </c>
      <c r="L84" s="1">
        <v>90841</v>
      </c>
      <c r="M84" s="1">
        <v>91382</v>
      </c>
      <c r="N84" s="1">
        <v>92752</v>
      </c>
      <c r="O84" s="1">
        <v>98697</v>
      </c>
      <c r="P84" s="1">
        <v>98516</v>
      </c>
      <c r="Q84" s="1">
        <v>102308</v>
      </c>
      <c r="R84" s="1">
        <v>104462</v>
      </c>
      <c r="S84" s="1">
        <v>107342</v>
      </c>
      <c r="T84" s="1">
        <v>109419</v>
      </c>
      <c r="U84" s="1">
        <v>112304</v>
      </c>
      <c r="V84" s="1">
        <v>113610</v>
      </c>
      <c r="W84" s="1">
        <v>114233</v>
      </c>
      <c r="X84" s="1">
        <v>110545</v>
      </c>
      <c r="Y84" s="1">
        <v>119672</v>
      </c>
      <c r="Z84" s="1">
        <v>126554</v>
      </c>
      <c r="AA84" s="1">
        <v>131255</v>
      </c>
    </row>
    <row r="85" spans="1:27" hidden="1" x14ac:dyDescent="0.3">
      <c r="A85" t="s">
        <v>37</v>
      </c>
      <c r="B85" t="s">
        <v>24</v>
      </c>
      <c r="C85" s="1">
        <v>4534</v>
      </c>
      <c r="D85" s="1">
        <v>4763</v>
      </c>
      <c r="E85" s="1">
        <v>4081</v>
      </c>
      <c r="F85" s="1">
        <v>4206</v>
      </c>
      <c r="G85" s="1">
        <v>4415</v>
      </c>
      <c r="H85" s="1">
        <v>4735</v>
      </c>
      <c r="I85" s="1">
        <v>5779</v>
      </c>
      <c r="J85" s="1">
        <v>5532</v>
      </c>
      <c r="K85" s="1">
        <v>5454</v>
      </c>
      <c r="L85" s="1">
        <v>5558</v>
      </c>
      <c r="M85" s="1">
        <v>4871</v>
      </c>
      <c r="N85" s="1">
        <v>5166</v>
      </c>
      <c r="O85" s="1">
        <v>6270</v>
      </c>
      <c r="P85" s="1">
        <v>6202</v>
      </c>
      <c r="Q85" s="1">
        <v>6835</v>
      </c>
      <c r="R85" s="1">
        <v>6217</v>
      </c>
      <c r="S85" s="1">
        <v>5682</v>
      </c>
      <c r="T85" s="1">
        <v>5863</v>
      </c>
      <c r="U85" s="1">
        <v>5799</v>
      </c>
      <c r="V85" s="1">
        <v>5904</v>
      </c>
      <c r="W85" s="1">
        <v>6413</v>
      </c>
      <c r="X85" s="1">
        <v>5556</v>
      </c>
      <c r="Y85" s="1">
        <v>5124</v>
      </c>
      <c r="Z85" s="1">
        <v>5578</v>
      </c>
      <c r="AA85" s="1">
        <v>6382</v>
      </c>
    </row>
    <row r="86" spans="1:27" hidden="1" x14ac:dyDescent="0.3">
      <c r="A86" t="s">
        <v>37</v>
      </c>
      <c r="B86" t="s">
        <v>25</v>
      </c>
      <c r="C86" s="1">
        <v>4974</v>
      </c>
      <c r="D86" s="1">
        <v>3823</v>
      </c>
      <c r="E86" s="1">
        <v>3586</v>
      </c>
      <c r="F86" s="1">
        <v>4464</v>
      </c>
      <c r="G86" s="1">
        <v>1468</v>
      </c>
      <c r="H86" s="1">
        <v>4319</v>
      </c>
      <c r="I86" s="1">
        <v>3917</v>
      </c>
      <c r="J86" s="1">
        <v>3931</v>
      </c>
      <c r="K86" s="1">
        <v>3557</v>
      </c>
      <c r="L86" s="1">
        <v>4836</v>
      </c>
      <c r="M86" s="1">
        <v>6011</v>
      </c>
      <c r="N86" s="1">
        <v>9230</v>
      </c>
      <c r="O86" s="1">
        <v>7584</v>
      </c>
      <c r="P86" s="1">
        <v>9190</v>
      </c>
      <c r="Q86" s="1">
        <v>9395</v>
      </c>
      <c r="R86" s="1">
        <v>9539</v>
      </c>
      <c r="S86" s="1">
        <v>8509</v>
      </c>
      <c r="T86" s="1">
        <v>6635</v>
      </c>
      <c r="U86" s="1">
        <v>7404</v>
      </c>
      <c r="V86" s="1">
        <v>7642</v>
      </c>
      <c r="W86" s="1">
        <v>10081</v>
      </c>
      <c r="X86" s="1">
        <v>22430</v>
      </c>
      <c r="Y86" s="1">
        <v>21129</v>
      </c>
      <c r="Z86" s="1">
        <v>16470</v>
      </c>
      <c r="AA86" s="1">
        <v>17472</v>
      </c>
    </row>
    <row r="87" spans="1:27" x14ac:dyDescent="0.3">
      <c r="A87" t="s">
        <v>38</v>
      </c>
      <c r="B87" t="s">
        <v>12</v>
      </c>
      <c r="C87" s="1">
        <v>92502</v>
      </c>
      <c r="D87" s="1">
        <v>99880</v>
      </c>
      <c r="E87" s="1">
        <v>102327</v>
      </c>
      <c r="F87" s="1">
        <v>105850</v>
      </c>
      <c r="G87" s="1">
        <v>108511</v>
      </c>
      <c r="H87" s="1">
        <v>113861</v>
      </c>
      <c r="I87" s="1">
        <v>117390</v>
      </c>
      <c r="J87" s="1">
        <v>125058</v>
      </c>
      <c r="K87" s="1">
        <v>129776</v>
      </c>
      <c r="L87" s="1">
        <v>134548</v>
      </c>
      <c r="M87" s="1">
        <v>135318</v>
      </c>
      <c r="N87" s="1">
        <v>137421</v>
      </c>
      <c r="O87" s="1">
        <v>140240</v>
      </c>
      <c r="P87" s="1">
        <v>143724</v>
      </c>
      <c r="Q87" s="1">
        <v>150019</v>
      </c>
      <c r="R87" s="1">
        <v>152757</v>
      </c>
      <c r="S87" s="1">
        <v>158829</v>
      </c>
      <c r="T87" s="1">
        <v>152305</v>
      </c>
      <c r="U87" s="1">
        <v>158796</v>
      </c>
      <c r="V87" s="1">
        <v>159751</v>
      </c>
      <c r="W87" s="1">
        <v>165093</v>
      </c>
      <c r="X87" s="1">
        <v>165803</v>
      </c>
      <c r="Y87" s="1">
        <v>175908</v>
      </c>
      <c r="Z87" s="1">
        <v>186643</v>
      </c>
      <c r="AA87" s="1">
        <v>197909</v>
      </c>
    </row>
    <row r="88" spans="1:27" hidden="1" x14ac:dyDescent="0.3">
      <c r="A88" t="s">
        <v>38</v>
      </c>
      <c r="B88" t="s">
        <v>13</v>
      </c>
      <c r="C88" s="1">
        <v>94301</v>
      </c>
      <c r="D88" s="1">
        <v>104631</v>
      </c>
      <c r="E88" s="1">
        <v>105011</v>
      </c>
      <c r="F88" s="1">
        <v>110137</v>
      </c>
      <c r="G88" s="1">
        <v>113176</v>
      </c>
      <c r="H88" s="1">
        <v>119790</v>
      </c>
      <c r="I88" s="1">
        <v>125361</v>
      </c>
      <c r="J88" s="1">
        <v>130519</v>
      </c>
      <c r="K88" s="1">
        <v>136952</v>
      </c>
      <c r="L88" s="1">
        <v>138546</v>
      </c>
      <c r="M88" s="1">
        <v>135833</v>
      </c>
      <c r="N88" s="1">
        <v>136547</v>
      </c>
      <c r="O88" s="1">
        <v>141253</v>
      </c>
      <c r="P88" s="1">
        <v>144783</v>
      </c>
      <c r="Q88" s="1">
        <v>149901</v>
      </c>
      <c r="R88" s="1">
        <v>154909</v>
      </c>
      <c r="S88" s="1">
        <v>157049</v>
      </c>
      <c r="T88" s="1">
        <v>152619</v>
      </c>
      <c r="U88" s="1">
        <v>158331</v>
      </c>
      <c r="V88" s="1">
        <v>165569</v>
      </c>
      <c r="W88" s="1">
        <v>168959</v>
      </c>
      <c r="X88" s="1">
        <v>168197</v>
      </c>
      <c r="Y88" s="1">
        <v>183550</v>
      </c>
      <c r="Z88" s="1">
        <v>195306</v>
      </c>
      <c r="AA88" s="1">
        <v>203042</v>
      </c>
    </row>
    <row r="89" spans="1:27" hidden="1" x14ac:dyDescent="0.3">
      <c r="A89" t="s">
        <v>38</v>
      </c>
      <c r="B89" t="s">
        <v>14</v>
      </c>
      <c r="C89" s="1">
        <v>18653</v>
      </c>
      <c r="D89" s="1">
        <v>18819</v>
      </c>
      <c r="E89" s="1">
        <v>20139</v>
      </c>
      <c r="F89" s="1">
        <v>19955</v>
      </c>
      <c r="G89" s="1">
        <v>21655</v>
      </c>
      <c r="H89" s="1">
        <v>22943</v>
      </c>
      <c r="I89" s="1">
        <v>23180</v>
      </c>
      <c r="J89" s="1">
        <v>23623</v>
      </c>
      <c r="K89" s="1">
        <v>23726</v>
      </c>
      <c r="L89" s="1">
        <v>24160</v>
      </c>
      <c r="M89" s="1">
        <v>24183</v>
      </c>
      <c r="N89" s="1">
        <v>24313</v>
      </c>
      <c r="O89" s="1">
        <v>24957</v>
      </c>
      <c r="P89" s="1">
        <v>24260</v>
      </c>
      <c r="Q89" s="1">
        <v>24326</v>
      </c>
      <c r="R89" s="1">
        <v>23983</v>
      </c>
      <c r="S89" s="1">
        <v>25184</v>
      </c>
      <c r="T89" s="1">
        <v>24822</v>
      </c>
      <c r="U89" s="1">
        <v>24781</v>
      </c>
      <c r="V89" s="1">
        <v>24262</v>
      </c>
      <c r="W89" s="1">
        <v>25432</v>
      </c>
      <c r="X89" s="1">
        <v>26023</v>
      </c>
      <c r="Y89" s="1">
        <v>26855</v>
      </c>
      <c r="Z89" s="1">
        <v>28363</v>
      </c>
      <c r="AA89" s="1">
        <v>30606</v>
      </c>
    </row>
    <row r="90" spans="1:27" hidden="1" x14ac:dyDescent="0.3">
      <c r="A90" t="s">
        <v>38</v>
      </c>
      <c r="B90" t="s">
        <v>15</v>
      </c>
      <c r="C90" s="1">
        <v>26528</v>
      </c>
      <c r="D90" s="1">
        <v>27662</v>
      </c>
      <c r="E90" s="1">
        <v>27619</v>
      </c>
      <c r="F90" s="1">
        <v>25378</v>
      </c>
      <c r="G90" s="1">
        <v>24721</v>
      </c>
      <c r="H90" s="1">
        <v>25649</v>
      </c>
      <c r="I90" s="1">
        <v>27457</v>
      </c>
      <c r="J90" s="1">
        <v>31677</v>
      </c>
      <c r="K90" s="1">
        <v>35483</v>
      </c>
      <c r="L90" s="1">
        <v>36805</v>
      </c>
      <c r="M90" s="1">
        <v>34756</v>
      </c>
      <c r="N90" s="1">
        <v>34345</v>
      </c>
      <c r="O90" s="1">
        <v>35888</v>
      </c>
      <c r="P90" s="1">
        <v>37032</v>
      </c>
      <c r="Q90" s="1">
        <v>38825</v>
      </c>
      <c r="R90" s="1">
        <v>39392</v>
      </c>
      <c r="S90" s="1">
        <v>43848</v>
      </c>
      <c r="T90" s="1">
        <v>40141</v>
      </c>
      <c r="U90" s="1">
        <v>42945</v>
      </c>
      <c r="V90" s="1">
        <v>41229</v>
      </c>
      <c r="W90" s="1">
        <v>44024</v>
      </c>
      <c r="X90" s="1">
        <v>41529</v>
      </c>
      <c r="Y90" s="1">
        <v>43300</v>
      </c>
      <c r="Z90" s="1">
        <v>47220</v>
      </c>
      <c r="AA90" s="1">
        <v>57216</v>
      </c>
    </row>
    <row r="91" spans="1:27" hidden="1" x14ac:dyDescent="0.3">
      <c r="A91" t="s">
        <v>38</v>
      </c>
      <c r="B91" t="s">
        <v>16</v>
      </c>
      <c r="C91" s="1">
        <v>4693</v>
      </c>
      <c r="D91" s="1">
        <v>5068</v>
      </c>
      <c r="E91" s="1">
        <v>5057</v>
      </c>
      <c r="F91" s="1">
        <v>4503</v>
      </c>
      <c r="G91" s="1">
        <v>4881</v>
      </c>
      <c r="H91" s="1">
        <v>4870</v>
      </c>
      <c r="I91" s="1">
        <v>4969</v>
      </c>
      <c r="J91" s="1">
        <v>6068</v>
      </c>
      <c r="K91" s="1">
        <v>7004</v>
      </c>
      <c r="L91" s="1">
        <v>7267</v>
      </c>
      <c r="M91" s="1">
        <v>6229</v>
      </c>
      <c r="N91" s="1">
        <v>6060</v>
      </c>
      <c r="O91" s="1">
        <v>5768</v>
      </c>
      <c r="P91" s="1">
        <v>5668</v>
      </c>
      <c r="Q91" s="1">
        <v>5687</v>
      </c>
      <c r="R91" s="1">
        <v>5734</v>
      </c>
      <c r="S91" s="1">
        <v>5534</v>
      </c>
      <c r="T91" s="1">
        <v>5478</v>
      </c>
      <c r="U91" s="1">
        <v>5798</v>
      </c>
      <c r="V91" s="1">
        <v>6621</v>
      </c>
      <c r="W91" s="1">
        <v>7361</v>
      </c>
      <c r="X91" s="1">
        <v>6474</v>
      </c>
      <c r="Y91" s="1">
        <v>6072</v>
      </c>
      <c r="Z91" s="1">
        <v>7287</v>
      </c>
      <c r="AA91" s="1">
        <v>11009</v>
      </c>
    </row>
    <row r="92" spans="1:27" hidden="1" x14ac:dyDescent="0.3">
      <c r="A92" t="s">
        <v>38</v>
      </c>
      <c r="B92" t="s">
        <v>17</v>
      </c>
      <c r="C92" s="1">
        <v>9566</v>
      </c>
      <c r="D92" s="1">
        <v>8954</v>
      </c>
      <c r="E92" s="1">
        <v>10274</v>
      </c>
      <c r="F92" s="1">
        <v>9537</v>
      </c>
      <c r="G92" s="1">
        <v>9537</v>
      </c>
      <c r="H92" s="1">
        <v>9953</v>
      </c>
      <c r="I92" s="1">
        <v>9737</v>
      </c>
      <c r="J92" s="1">
        <v>11773</v>
      </c>
      <c r="K92" s="1">
        <v>12324</v>
      </c>
      <c r="L92" s="1">
        <v>13140</v>
      </c>
      <c r="M92" s="1">
        <v>14494</v>
      </c>
      <c r="N92" s="1">
        <v>15370</v>
      </c>
      <c r="O92" s="1">
        <v>15204</v>
      </c>
      <c r="P92" s="1">
        <v>16487</v>
      </c>
      <c r="Q92" s="1">
        <v>17124</v>
      </c>
      <c r="R92" s="1">
        <v>17545</v>
      </c>
      <c r="S92" s="1">
        <v>19573</v>
      </c>
      <c r="T92" s="1">
        <v>20712</v>
      </c>
      <c r="U92" s="1">
        <v>20935</v>
      </c>
      <c r="V92" s="1">
        <v>21143</v>
      </c>
      <c r="W92" s="1">
        <v>21126</v>
      </c>
      <c r="X92" s="1">
        <v>25056</v>
      </c>
      <c r="Y92" s="1">
        <v>25538</v>
      </c>
      <c r="Z92" s="1">
        <v>22616</v>
      </c>
      <c r="AA92" s="1">
        <v>23049</v>
      </c>
    </row>
    <row r="93" spans="1:27" hidden="1" x14ac:dyDescent="0.3">
      <c r="A93" t="s">
        <v>38</v>
      </c>
      <c r="B93" t="s">
        <v>18</v>
      </c>
      <c r="C93" s="1">
        <v>51853</v>
      </c>
      <c r="D93" s="1">
        <v>55119</v>
      </c>
      <c r="E93" s="1">
        <v>55659</v>
      </c>
      <c r="F93" s="1">
        <v>54654</v>
      </c>
      <c r="G93" s="1">
        <v>55697</v>
      </c>
      <c r="H93" s="1">
        <v>59605</v>
      </c>
      <c r="I93" s="1">
        <v>63375</v>
      </c>
      <c r="J93" s="1">
        <v>66466</v>
      </c>
      <c r="K93" s="1">
        <v>71704</v>
      </c>
      <c r="L93" s="1">
        <v>70837</v>
      </c>
      <c r="M93" s="1">
        <v>67718</v>
      </c>
      <c r="N93" s="1">
        <v>67095</v>
      </c>
      <c r="O93" s="1">
        <v>71294</v>
      </c>
      <c r="P93" s="1">
        <v>73169</v>
      </c>
      <c r="Q93" s="1">
        <v>74470</v>
      </c>
      <c r="R93" s="1">
        <v>77338</v>
      </c>
      <c r="S93" s="1">
        <v>81291</v>
      </c>
      <c r="T93" s="1">
        <v>80511</v>
      </c>
      <c r="U93" s="1">
        <v>82398</v>
      </c>
      <c r="V93" s="1">
        <v>85831</v>
      </c>
      <c r="W93" s="1">
        <v>87087</v>
      </c>
      <c r="X93" s="1">
        <v>88528</v>
      </c>
      <c r="Y93" s="1">
        <v>97261</v>
      </c>
      <c r="Z93" s="1">
        <v>99576</v>
      </c>
      <c r="AA93" s="1">
        <v>104995</v>
      </c>
    </row>
    <row r="94" spans="1:27" hidden="1" x14ac:dyDescent="0.3">
      <c r="A94" t="s">
        <v>38</v>
      </c>
      <c r="B94" t="s">
        <v>19</v>
      </c>
      <c r="C94" s="1">
        <v>3492</v>
      </c>
      <c r="D94" s="1">
        <v>3702</v>
      </c>
      <c r="E94" s="1">
        <v>3785</v>
      </c>
      <c r="F94" s="1">
        <v>3776</v>
      </c>
      <c r="G94" s="1">
        <v>3816</v>
      </c>
      <c r="H94" s="1">
        <v>4205</v>
      </c>
      <c r="I94" s="1">
        <v>4293</v>
      </c>
      <c r="J94" s="1">
        <v>4694</v>
      </c>
      <c r="K94" s="1">
        <v>4617</v>
      </c>
      <c r="L94" s="1">
        <v>4976</v>
      </c>
      <c r="M94" s="1">
        <v>4796</v>
      </c>
      <c r="N94" s="1">
        <v>5199</v>
      </c>
      <c r="O94" s="1">
        <v>5680</v>
      </c>
      <c r="P94" s="1">
        <v>5347</v>
      </c>
      <c r="Q94" s="1">
        <v>5449</v>
      </c>
      <c r="R94" s="1">
        <v>5572</v>
      </c>
      <c r="S94" s="1">
        <v>5377</v>
      </c>
      <c r="T94" s="1">
        <v>5552</v>
      </c>
      <c r="U94" s="1">
        <v>5919</v>
      </c>
      <c r="V94" s="1">
        <v>6060</v>
      </c>
      <c r="W94" s="1">
        <v>6042</v>
      </c>
      <c r="X94" s="1">
        <v>5967</v>
      </c>
      <c r="Y94" s="1">
        <v>5852</v>
      </c>
      <c r="Z94" s="1">
        <v>6309</v>
      </c>
      <c r="AA94" s="1">
        <v>6676</v>
      </c>
    </row>
    <row r="95" spans="1:27" hidden="1" x14ac:dyDescent="0.3">
      <c r="A95" t="s">
        <v>38</v>
      </c>
      <c r="B95" t="s">
        <v>20</v>
      </c>
      <c r="C95" s="1">
        <v>4905</v>
      </c>
      <c r="D95" s="1">
        <v>5164</v>
      </c>
      <c r="E95" s="1">
        <v>5510</v>
      </c>
      <c r="F95" s="1">
        <v>5691</v>
      </c>
      <c r="G95" s="1">
        <v>5876</v>
      </c>
      <c r="H95" s="1">
        <v>6121</v>
      </c>
      <c r="I95" s="1">
        <v>6251</v>
      </c>
      <c r="J95" s="1">
        <v>6734</v>
      </c>
      <c r="K95" s="1">
        <v>7343</v>
      </c>
      <c r="L95" s="1">
        <v>7779</v>
      </c>
      <c r="M95" s="1">
        <v>8324</v>
      </c>
      <c r="N95" s="1">
        <v>8392</v>
      </c>
      <c r="O95" s="1">
        <v>8827</v>
      </c>
      <c r="P95" s="1">
        <v>9184</v>
      </c>
      <c r="Q95" s="1">
        <v>9475</v>
      </c>
      <c r="R95" s="1">
        <v>9340</v>
      </c>
      <c r="S95" s="1">
        <v>9772</v>
      </c>
      <c r="T95" s="1">
        <v>10040</v>
      </c>
      <c r="U95" s="1">
        <v>10117</v>
      </c>
      <c r="V95" s="1">
        <v>10090</v>
      </c>
      <c r="W95" s="1">
        <v>10336</v>
      </c>
      <c r="X95" s="1">
        <v>11128</v>
      </c>
      <c r="Y95" s="1">
        <v>12386</v>
      </c>
      <c r="Z95" s="1">
        <v>12687</v>
      </c>
      <c r="AA95" s="1">
        <v>13102</v>
      </c>
    </row>
    <row r="96" spans="1:27" hidden="1" x14ac:dyDescent="0.3">
      <c r="A96" t="s">
        <v>38</v>
      </c>
      <c r="B96" t="s">
        <v>21</v>
      </c>
      <c r="C96" s="1">
        <v>2369</v>
      </c>
      <c r="D96" s="1">
        <v>2534</v>
      </c>
      <c r="E96" s="1">
        <v>2646</v>
      </c>
      <c r="F96" s="1">
        <v>2819</v>
      </c>
      <c r="G96" s="1">
        <v>2896</v>
      </c>
      <c r="H96" s="1">
        <v>3003</v>
      </c>
      <c r="I96" s="1">
        <v>3152</v>
      </c>
      <c r="J96" s="1">
        <v>3240</v>
      </c>
      <c r="K96" s="1">
        <v>3340</v>
      </c>
      <c r="L96" s="1">
        <v>3651</v>
      </c>
      <c r="M96" s="1">
        <v>3562</v>
      </c>
      <c r="N96" s="1">
        <v>3484</v>
      </c>
      <c r="O96" s="1">
        <v>3781</v>
      </c>
      <c r="P96" s="1">
        <v>3813</v>
      </c>
      <c r="Q96" s="1">
        <v>3774</v>
      </c>
      <c r="R96" s="1">
        <v>3759</v>
      </c>
      <c r="S96" s="1">
        <v>3793</v>
      </c>
      <c r="T96" s="1">
        <v>3980</v>
      </c>
      <c r="U96" s="1">
        <v>4126</v>
      </c>
      <c r="V96" s="1">
        <v>4328</v>
      </c>
      <c r="W96" s="1">
        <v>4397</v>
      </c>
      <c r="X96" s="1">
        <v>4433</v>
      </c>
      <c r="Y96" s="1">
        <v>4644</v>
      </c>
      <c r="Z96" s="1">
        <v>4744</v>
      </c>
      <c r="AA96" s="1">
        <v>5010</v>
      </c>
    </row>
    <row r="97" spans="1:27" hidden="1" x14ac:dyDescent="0.3">
      <c r="A97" t="s">
        <v>38</v>
      </c>
      <c r="B97" t="s">
        <v>22</v>
      </c>
      <c r="C97" s="1">
        <v>75203</v>
      </c>
      <c r="D97" s="1">
        <v>79655</v>
      </c>
      <c r="E97" s="1">
        <v>81051</v>
      </c>
      <c r="F97" s="1">
        <v>84998</v>
      </c>
      <c r="G97" s="1">
        <v>87129</v>
      </c>
      <c r="H97" s="1">
        <v>91512</v>
      </c>
      <c r="I97" s="1">
        <v>94322</v>
      </c>
      <c r="J97" s="1">
        <v>96839</v>
      </c>
      <c r="K97" s="1">
        <v>101472</v>
      </c>
      <c r="L97" s="1">
        <v>103040</v>
      </c>
      <c r="M97" s="1">
        <v>102500</v>
      </c>
      <c r="N97" s="1">
        <v>104994</v>
      </c>
      <c r="O97" s="1">
        <v>107597</v>
      </c>
      <c r="P97" s="1">
        <v>110226</v>
      </c>
      <c r="Q97" s="1">
        <v>112898</v>
      </c>
      <c r="R97" s="1">
        <v>116650</v>
      </c>
      <c r="S97" s="1">
        <v>120047</v>
      </c>
      <c r="T97" s="1">
        <v>122019</v>
      </c>
      <c r="U97" s="1">
        <v>125567</v>
      </c>
      <c r="V97" s="1">
        <v>126648</v>
      </c>
      <c r="W97" s="1">
        <v>123890</v>
      </c>
      <c r="X97" s="1">
        <v>115968</v>
      </c>
      <c r="Y97" s="1">
        <v>122068</v>
      </c>
      <c r="Z97" s="1">
        <v>132591</v>
      </c>
      <c r="AA97" s="1">
        <v>136879</v>
      </c>
    </row>
    <row r="98" spans="1:27" hidden="1" x14ac:dyDescent="0.3">
      <c r="A98" t="s">
        <v>38</v>
      </c>
      <c r="B98" t="s">
        <v>19</v>
      </c>
      <c r="C98" s="1">
        <v>3492</v>
      </c>
      <c r="D98" s="1">
        <v>3702</v>
      </c>
      <c r="E98" s="1">
        <v>3785</v>
      </c>
      <c r="F98" s="1">
        <v>3776</v>
      </c>
      <c r="G98" s="1">
        <v>3816</v>
      </c>
      <c r="H98" s="1">
        <v>4205</v>
      </c>
      <c r="I98" s="1">
        <v>4293</v>
      </c>
      <c r="J98" s="1">
        <v>4694</v>
      </c>
      <c r="K98" s="1">
        <v>4617</v>
      </c>
      <c r="L98" s="1">
        <v>4976</v>
      </c>
      <c r="M98" s="1">
        <v>4796</v>
      </c>
      <c r="N98" s="1">
        <v>5199</v>
      </c>
      <c r="O98" s="1">
        <v>5680</v>
      </c>
      <c r="P98" s="1">
        <v>5347</v>
      </c>
      <c r="Q98" s="1">
        <v>5449</v>
      </c>
      <c r="R98" s="1">
        <v>5572</v>
      </c>
      <c r="S98" s="1">
        <v>5377</v>
      </c>
      <c r="T98" s="1">
        <v>5552</v>
      </c>
      <c r="U98" s="1">
        <v>5919</v>
      </c>
      <c r="V98" s="1">
        <v>6060</v>
      </c>
      <c r="W98" s="1">
        <v>6042</v>
      </c>
      <c r="X98" s="1">
        <v>5967</v>
      </c>
      <c r="Y98" s="1">
        <v>5852</v>
      </c>
      <c r="Z98" s="1">
        <v>6309</v>
      </c>
      <c r="AA98" s="1">
        <v>6676</v>
      </c>
    </row>
    <row r="99" spans="1:27" hidden="1" x14ac:dyDescent="0.3">
      <c r="A99" t="s">
        <v>38</v>
      </c>
      <c r="B99" t="s">
        <v>23</v>
      </c>
      <c r="C99" s="1">
        <v>85969</v>
      </c>
      <c r="D99" s="1">
        <v>91055</v>
      </c>
      <c r="E99" s="1">
        <v>92992</v>
      </c>
      <c r="F99" s="1">
        <v>97284</v>
      </c>
      <c r="G99" s="1">
        <v>99718</v>
      </c>
      <c r="H99" s="1">
        <v>104841</v>
      </c>
      <c r="I99" s="1">
        <v>108018</v>
      </c>
      <c r="J99" s="1">
        <v>111507</v>
      </c>
      <c r="K99" s="1">
        <v>116772</v>
      </c>
      <c r="L99" s="1">
        <v>119446</v>
      </c>
      <c r="M99" s="1">
        <v>119182</v>
      </c>
      <c r="N99" s="1">
        <v>122069</v>
      </c>
      <c r="O99" s="1">
        <v>125884</v>
      </c>
      <c r="P99" s="1">
        <v>128571</v>
      </c>
      <c r="Q99" s="1">
        <v>131596</v>
      </c>
      <c r="R99" s="1">
        <v>135321</v>
      </c>
      <c r="S99" s="1">
        <v>138990</v>
      </c>
      <c r="T99" s="1">
        <v>141591</v>
      </c>
      <c r="U99" s="1">
        <v>145729</v>
      </c>
      <c r="V99" s="1">
        <v>147126</v>
      </c>
      <c r="W99" s="1">
        <v>144665</v>
      </c>
      <c r="X99" s="1">
        <v>137497</v>
      </c>
      <c r="Y99" s="1">
        <v>144949</v>
      </c>
      <c r="Z99" s="1">
        <v>156330</v>
      </c>
      <c r="AA99" s="1">
        <v>161667</v>
      </c>
    </row>
    <row r="100" spans="1:27" hidden="1" x14ac:dyDescent="0.3">
      <c r="A100" t="s">
        <v>38</v>
      </c>
      <c r="B100" t="s">
        <v>24</v>
      </c>
      <c r="C100" s="1">
        <v>5867</v>
      </c>
      <c r="D100" s="1">
        <v>7015</v>
      </c>
      <c r="E100" s="1">
        <v>5752</v>
      </c>
      <c r="F100" s="1">
        <v>6401</v>
      </c>
      <c r="G100" s="1">
        <v>6786</v>
      </c>
      <c r="H100" s="1">
        <v>7483</v>
      </c>
      <c r="I100" s="1">
        <v>8180</v>
      </c>
      <c r="J100" s="1">
        <v>7491</v>
      </c>
      <c r="K100" s="1">
        <v>8031</v>
      </c>
      <c r="L100" s="1">
        <v>7665</v>
      </c>
      <c r="M100" s="1">
        <v>7252</v>
      </c>
      <c r="N100" s="1">
        <v>6744</v>
      </c>
      <c r="O100" s="1">
        <v>7797</v>
      </c>
      <c r="P100" s="1">
        <v>8042</v>
      </c>
      <c r="Q100" s="1">
        <v>7372</v>
      </c>
      <c r="R100" s="1">
        <v>8029</v>
      </c>
      <c r="S100" s="1">
        <v>7218</v>
      </c>
      <c r="T100" s="1">
        <v>6936</v>
      </c>
      <c r="U100" s="1">
        <v>7221</v>
      </c>
      <c r="V100" s="1">
        <v>7657</v>
      </c>
      <c r="W100" s="1">
        <v>8142</v>
      </c>
      <c r="X100" s="1">
        <v>6622</v>
      </c>
      <c r="Y100" s="1">
        <v>6748</v>
      </c>
      <c r="Z100" s="1">
        <v>7393</v>
      </c>
      <c r="AA100" s="1">
        <v>8187</v>
      </c>
    </row>
    <row r="101" spans="1:27" hidden="1" x14ac:dyDescent="0.3">
      <c r="A101" t="s">
        <v>38</v>
      </c>
      <c r="B101" t="s">
        <v>25</v>
      </c>
      <c r="C101" s="1">
        <v>23166</v>
      </c>
      <c r="D101" s="1">
        <v>27240</v>
      </c>
      <c r="E101" s="1">
        <v>27028</v>
      </c>
      <c r="F101" s="1">
        <v>27253</v>
      </c>
      <c r="G101" s="1">
        <v>28168</v>
      </c>
      <c r="H101" s="1">
        <v>29832</v>
      </c>
      <c r="I101" s="1">
        <v>31248</v>
      </c>
      <c r="J101" s="1">
        <v>35710</v>
      </c>
      <c r="K101" s="1">
        <v>36335</v>
      </c>
      <c r="L101" s="1">
        <v>39173</v>
      </c>
      <c r="M101" s="1">
        <v>40070</v>
      </c>
      <c r="N101" s="1">
        <v>39171</v>
      </c>
      <c r="O101" s="1">
        <v>40440</v>
      </c>
      <c r="P101" s="1">
        <v>41540</v>
      </c>
      <c r="Q101" s="1">
        <v>44493</v>
      </c>
      <c r="R101" s="1">
        <v>44136</v>
      </c>
      <c r="S101" s="1">
        <v>46000</v>
      </c>
      <c r="T101" s="1">
        <v>37222</v>
      </c>
      <c r="U101" s="1">
        <v>40450</v>
      </c>
      <c r="V101" s="1">
        <v>40759</v>
      </c>
      <c r="W101" s="1">
        <v>49344</v>
      </c>
      <c r="X101" s="1">
        <v>56458</v>
      </c>
      <c r="Y101" s="1">
        <v>60588</v>
      </c>
      <c r="Z101" s="1">
        <v>61445</v>
      </c>
      <c r="AA101" s="1">
        <v>69217</v>
      </c>
    </row>
    <row r="106" spans="1:27" x14ac:dyDescent="0.3">
      <c r="A106" t="s">
        <v>26</v>
      </c>
    </row>
    <row r="107" spans="1:27" x14ac:dyDescent="0.3">
      <c r="A107">
        <v>1</v>
      </c>
      <c r="B107" t="s">
        <v>27</v>
      </c>
    </row>
    <row r="108" spans="1:27" x14ac:dyDescent="0.3">
      <c r="A108">
        <v>2</v>
      </c>
      <c r="B108" t="s">
        <v>28</v>
      </c>
      <c r="C108" t="s">
        <v>29</v>
      </c>
      <c r="D108" t="s">
        <v>30</v>
      </c>
    </row>
    <row r="112" spans="1:27" x14ac:dyDescent="0.3">
      <c r="A112" t="s">
        <v>31</v>
      </c>
    </row>
    <row r="113" spans="1:1" x14ac:dyDescent="0.3">
      <c r="A113" t="s">
        <v>32</v>
      </c>
    </row>
  </sheetData>
  <autoFilter ref="A11:AA101">
    <filterColumn colId="1">
      <filters>
        <filter val="Household disposable income"/>
      </filters>
    </filterColumn>
  </autoFilter>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1:AA105"/>
  <sheetViews>
    <sheetView topLeftCell="A64" workbookViewId="0">
      <selection activeCell="D69" sqref="D69"/>
    </sheetView>
  </sheetViews>
  <sheetFormatPr defaultRowHeight="14.4" x14ac:dyDescent="0.3"/>
  <cols>
    <col min="2" max="2" width="59.21875" customWidth="1"/>
    <col min="3" max="3" width="11.44140625" customWidth="1"/>
    <col min="4" max="4" width="10.21875" customWidth="1"/>
    <col min="5" max="5" width="12.21875" customWidth="1"/>
  </cols>
  <sheetData>
    <row r="11" spans="1:27" x14ac:dyDescent="0.3">
      <c r="A11" t="s">
        <v>9</v>
      </c>
      <c r="B11" t="s">
        <v>10</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A12" t="s">
        <v>33</v>
      </c>
      <c r="B12" t="s">
        <v>12</v>
      </c>
      <c r="C12">
        <v>46095</v>
      </c>
      <c r="D12">
        <v>48165</v>
      </c>
      <c r="E12">
        <v>50234</v>
      </c>
      <c r="F12">
        <v>51694</v>
      </c>
      <c r="G12">
        <v>52693</v>
      </c>
      <c r="H12">
        <v>54491</v>
      </c>
      <c r="I12">
        <v>55857</v>
      </c>
      <c r="J12">
        <v>59090</v>
      </c>
      <c r="K12">
        <v>61428</v>
      </c>
      <c r="L12">
        <v>63885</v>
      </c>
      <c r="M12">
        <v>64775</v>
      </c>
      <c r="N12">
        <v>67110</v>
      </c>
      <c r="O12">
        <v>68371</v>
      </c>
      <c r="P12">
        <v>70468</v>
      </c>
      <c r="Q12">
        <v>72766</v>
      </c>
      <c r="R12">
        <v>74345</v>
      </c>
      <c r="S12">
        <v>77198</v>
      </c>
      <c r="T12">
        <v>76579</v>
      </c>
      <c r="U12">
        <v>78873</v>
      </c>
      <c r="V12">
        <v>79595</v>
      </c>
      <c r="W12">
        <v>81769</v>
      </c>
      <c r="X12">
        <v>88127</v>
      </c>
      <c r="Y12">
        <v>91390</v>
      </c>
      <c r="Z12">
        <v>93290</v>
      </c>
      <c r="AA12">
        <v>96370</v>
      </c>
    </row>
    <row r="13" spans="1:27" x14ac:dyDescent="0.3">
      <c r="A13" t="s">
        <v>33</v>
      </c>
      <c r="B13" t="s">
        <v>13</v>
      </c>
      <c r="C13" s="7">
        <v>42766</v>
      </c>
      <c r="D13">
        <v>45820</v>
      </c>
      <c r="E13">
        <v>46886</v>
      </c>
      <c r="F13">
        <v>48009</v>
      </c>
      <c r="G13">
        <v>49305</v>
      </c>
      <c r="H13">
        <v>51428</v>
      </c>
      <c r="I13">
        <v>53619</v>
      </c>
      <c r="J13">
        <v>56263</v>
      </c>
      <c r="K13">
        <v>58888</v>
      </c>
      <c r="L13">
        <v>60603</v>
      </c>
      <c r="M13">
        <v>59340</v>
      </c>
      <c r="N13">
        <v>60446</v>
      </c>
      <c r="O13">
        <v>62618</v>
      </c>
      <c r="P13">
        <v>64855</v>
      </c>
      <c r="Q13">
        <v>66676</v>
      </c>
      <c r="R13">
        <v>68475</v>
      </c>
      <c r="S13">
        <v>70015</v>
      </c>
      <c r="T13">
        <v>69236</v>
      </c>
      <c r="U13">
        <v>70727</v>
      </c>
      <c r="V13">
        <v>72927</v>
      </c>
      <c r="W13">
        <v>74631</v>
      </c>
      <c r="X13">
        <v>73405</v>
      </c>
      <c r="Y13">
        <v>80479</v>
      </c>
      <c r="Z13">
        <v>85021</v>
      </c>
      <c r="AA13">
        <v>88675</v>
      </c>
    </row>
    <row r="14" spans="1:27" x14ac:dyDescent="0.3">
      <c r="A14" t="s">
        <v>33</v>
      </c>
      <c r="B14" t="s">
        <v>14</v>
      </c>
      <c r="C14" s="7">
        <v>8253</v>
      </c>
      <c r="D14">
        <v>8538</v>
      </c>
      <c r="E14">
        <v>8788</v>
      </c>
      <c r="F14">
        <v>8990</v>
      </c>
      <c r="G14">
        <v>9258</v>
      </c>
      <c r="H14">
        <v>9586</v>
      </c>
      <c r="I14">
        <v>9728</v>
      </c>
      <c r="J14">
        <v>9996</v>
      </c>
      <c r="K14">
        <v>10448</v>
      </c>
      <c r="L14">
        <v>10661</v>
      </c>
      <c r="M14">
        <v>10591</v>
      </c>
      <c r="N14">
        <v>10928</v>
      </c>
      <c r="O14">
        <v>11205</v>
      </c>
      <c r="P14">
        <v>11467</v>
      </c>
      <c r="Q14">
        <v>11658</v>
      </c>
      <c r="R14">
        <v>11827</v>
      </c>
      <c r="S14">
        <v>12161</v>
      </c>
      <c r="T14">
        <v>12411</v>
      </c>
      <c r="U14">
        <v>12621</v>
      </c>
      <c r="V14">
        <v>12711</v>
      </c>
      <c r="W14">
        <v>13284</v>
      </c>
      <c r="X14">
        <v>13165</v>
      </c>
      <c r="Y14">
        <v>13628</v>
      </c>
      <c r="Z14">
        <v>14517</v>
      </c>
      <c r="AA14">
        <v>15556</v>
      </c>
    </row>
    <row r="15" spans="1:27" x14ac:dyDescent="0.3">
      <c r="A15" t="s">
        <v>33</v>
      </c>
      <c r="B15" t="s">
        <v>15</v>
      </c>
      <c r="C15" s="8">
        <v>9433</v>
      </c>
      <c r="D15">
        <v>9749</v>
      </c>
      <c r="E15">
        <v>9548</v>
      </c>
      <c r="F15">
        <v>8797</v>
      </c>
      <c r="G15">
        <v>8634</v>
      </c>
      <c r="H15">
        <v>8873</v>
      </c>
      <c r="I15">
        <v>9520</v>
      </c>
      <c r="J15">
        <v>10462</v>
      </c>
      <c r="K15">
        <v>11563</v>
      </c>
      <c r="L15">
        <v>11853</v>
      </c>
      <c r="M15">
        <v>11136</v>
      </c>
      <c r="N15">
        <v>11029</v>
      </c>
      <c r="O15">
        <v>11524</v>
      </c>
      <c r="P15">
        <v>11988</v>
      </c>
      <c r="Q15">
        <v>12189</v>
      </c>
      <c r="R15">
        <v>12501</v>
      </c>
      <c r="S15">
        <v>13543</v>
      </c>
      <c r="T15">
        <v>12811</v>
      </c>
      <c r="U15">
        <v>13408</v>
      </c>
      <c r="V15">
        <v>13144</v>
      </c>
      <c r="W15">
        <v>13896</v>
      </c>
      <c r="X15">
        <v>13508</v>
      </c>
      <c r="Y15">
        <v>14081</v>
      </c>
      <c r="Z15">
        <v>15080</v>
      </c>
      <c r="AA15">
        <v>17712</v>
      </c>
    </row>
    <row r="16" spans="1:27" x14ac:dyDescent="0.3">
      <c r="A16" t="s">
        <v>33</v>
      </c>
      <c r="B16" t="s">
        <v>16</v>
      </c>
      <c r="C16" s="8">
        <v>3072</v>
      </c>
      <c r="D16">
        <v>3456</v>
      </c>
      <c r="E16">
        <v>3364</v>
      </c>
      <c r="F16">
        <v>3001</v>
      </c>
      <c r="G16">
        <v>3105</v>
      </c>
      <c r="H16">
        <v>3147</v>
      </c>
      <c r="I16">
        <v>3353</v>
      </c>
      <c r="J16">
        <v>4016</v>
      </c>
      <c r="K16">
        <v>4614</v>
      </c>
      <c r="L16">
        <v>4735</v>
      </c>
      <c r="M16">
        <v>4067</v>
      </c>
      <c r="N16">
        <v>3915</v>
      </c>
      <c r="O16">
        <v>3879</v>
      </c>
      <c r="P16">
        <v>3913</v>
      </c>
      <c r="Q16">
        <v>3909</v>
      </c>
      <c r="R16">
        <v>3839</v>
      </c>
      <c r="S16">
        <v>3828</v>
      </c>
      <c r="T16">
        <v>3813</v>
      </c>
      <c r="U16">
        <v>3991</v>
      </c>
      <c r="V16">
        <v>4562</v>
      </c>
      <c r="W16">
        <v>5097</v>
      </c>
      <c r="X16">
        <v>4642</v>
      </c>
      <c r="Y16">
        <v>4254</v>
      </c>
      <c r="Z16">
        <v>5207</v>
      </c>
      <c r="AA16">
        <v>7961</v>
      </c>
    </row>
    <row r="17" spans="1:27" x14ac:dyDescent="0.3">
      <c r="A17" t="s">
        <v>33</v>
      </c>
      <c r="B17" t="s">
        <v>17</v>
      </c>
      <c r="C17" s="9">
        <v>10923</v>
      </c>
      <c r="D17">
        <v>10927</v>
      </c>
      <c r="E17">
        <v>11894</v>
      </c>
      <c r="F17">
        <v>11872</v>
      </c>
      <c r="G17">
        <v>12171</v>
      </c>
      <c r="H17">
        <v>12616</v>
      </c>
      <c r="I17">
        <v>12824</v>
      </c>
      <c r="J17">
        <v>13947</v>
      </c>
      <c r="K17">
        <v>14639</v>
      </c>
      <c r="L17">
        <v>15126</v>
      </c>
      <c r="M17">
        <v>15980</v>
      </c>
      <c r="N17">
        <v>16805</v>
      </c>
      <c r="O17">
        <v>16834</v>
      </c>
      <c r="P17">
        <v>17318</v>
      </c>
      <c r="Q17">
        <v>17971</v>
      </c>
      <c r="R17">
        <v>18293</v>
      </c>
      <c r="S17">
        <v>19691</v>
      </c>
      <c r="T17">
        <v>20760</v>
      </c>
      <c r="U17">
        <v>21282</v>
      </c>
      <c r="V17">
        <v>21707</v>
      </c>
      <c r="W17">
        <v>22104</v>
      </c>
      <c r="X17">
        <v>29782</v>
      </c>
      <c r="Y17">
        <v>28208</v>
      </c>
      <c r="Z17">
        <v>26027</v>
      </c>
      <c r="AA17">
        <v>26473</v>
      </c>
    </row>
    <row r="18" spans="1:27" x14ac:dyDescent="0.3">
      <c r="A18" t="s">
        <v>33</v>
      </c>
      <c r="B18" t="s">
        <v>18</v>
      </c>
      <c r="C18" s="9">
        <v>-22209</v>
      </c>
      <c r="D18">
        <v>23413</v>
      </c>
      <c r="E18">
        <v>23517</v>
      </c>
      <c r="F18">
        <v>22973</v>
      </c>
      <c r="G18">
        <v>23570</v>
      </c>
      <c r="H18">
        <v>24864</v>
      </c>
      <c r="I18">
        <v>26482</v>
      </c>
      <c r="J18">
        <v>27562</v>
      </c>
      <c r="K18">
        <v>29497</v>
      </c>
      <c r="L18">
        <v>29624</v>
      </c>
      <c r="M18">
        <v>28205</v>
      </c>
      <c r="N18">
        <v>28183</v>
      </c>
      <c r="O18">
        <v>29931</v>
      </c>
      <c r="P18">
        <v>31247</v>
      </c>
      <c r="Q18">
        <v>31819</v>
      </c>
      <c r="R18">
        <v>32912</v>
      </c>
      <c r="S18">
        <v>34384</v>
      </c>
      <c r="T18">
        <v>34825</v>
      </c>
      <c r="U18">
        <v>35174</v>
      </c>
      <c r="V18">
        <v>36332</v>
      </c>
      <c r="W18">
        <v>37049</v>
      </c>
      <c r="X18">
        <v>37091</v>
      </c>
      <c r="Y18">
        <v>40753</v>
      </c>
      <c r="Z18">
        <v>42148</v>
      </c>
      <c r="AA18">
        <v>44085</v>
      </c>
    </row>
    <row r="19" spans="1:27" x14ac:dyDescent="0.3">
      <c r="A19" t="s">
        <v>33</v>
      </c>
      <c r="B19" t="s">
        <v>19</v>
      </c>
      <c r="C19" s="10">
        <v>4175</v>
      </c>
      <c r="D19">
        <v>4289</v>
      </c>
      <c r="E19">
        <v>4438</v>
      </c>
      <c r="F19">
        <v>4571</v>
      </c>
      <c r="G19">
        <v>4700</v>
      </c>
      <c r="H19">
        <v>4854</v>
      </c>
      <c r="I19">
        <v>5064</v>
      </c>
      <c r="J19">
        <v>5408</v>
      </c>
      <c r="K19">
        <v>5475</v>
      </c>
      <c r="L19">
        <v>5703</v>
      </c>
      <c r="M19">
        <v>5906</v>
      </c>
      <c r="N19">
        <v>6050</v>
      </c>
      <c r="O19">
        <v>6226</v>
      </c>
      <c r="P19">
        <v>6252</v>
      </c>
      <c r="Q19">
        <v>6328</v>
      </c>
      <c r="R19">
        <v>6427</v>
      </c>
      <c r="S19">
        <v>6505</v>
      </c>
      <c r="T19">
        <v>6577</v>
      </c>
      <c r="U19">
        <v>6714</v>
      </c>
      <c r="V19">
        <v>6831</v>
      </c>
      <c r="W19">
        <v>6902</v>
      </c>
      <c r="X19">
        <v>7132</v>
      </c>
      <c r="Y19">
        <v>7262</v>
      </c>
      <c r="Z19">
        <v>7541</v>
      </c>
      <c r="AA19">
        <v>8115</v>
      </c>
    </row>
    <row r="20" spans="1:27" x14ac:dyDescent="0.3">
      <c r="A20" t="s">
        <v>33</v>
      </c>
      <c r="B20" t="s">
        <v>20</v>
      </c>
      <c r="C20" s="11">
        <v>5285</v>
      </c>
      <c r="D20">
        <v>5657</v>
      </c>
      <c r="E20">
        <v>5982</v>
      </c>
      <c r="F20">
        <v>6260</v>
      </c>
      <c r="G20">
        <v>6599</v>
      </c>
      <c r="H20">
        <v>6793</v>
      </c>
      <c r="I20">
        <v>7013</v>
      </c>
      <c r="J20">
        <v>7387</v>
      </c>
      <c r="K20">
        <v>7841</v>
      </c>
      <c r="L20">
        <v>8279</v>
      </c>
      <c r="M20">
        <v>8692</v>
      </c>
      <c r="N20">
        <v>8986</v>
      </c>
      <c r="O20">
        <v>9287</v>
      </c>
      <c r="P20">
        <v>9462</v>
      </c>
      <c r="Q20">
        <v>9706</v>
      </c>
      <c r="R20">
        <v>9966</v>
      </c>
      <c r="S20">
        <v>10304</v>
      </c>
      <c r="T20">
        <v>10540</v>
      </c>
      <c r="U20">
        <v>10687</v>
      </c>
      <c r="V20">
        <v>10780</v>
      </c>
      <c r="W20">
        <v>11044</v>
      </c>
      <c r="X20">
        <v>11813</v>
      </c>
      <c r="Y20">
        <v>13482</v>
      </c>
      <c r="Z20">
        <v>14129</v>
      </c>
      <c r="AA20">
        <v>13979</v>
      </c>
    </row>
    <row r="21" spans="1:27" x14ac:dyDescent="0.3">
      <c r="A21" t="s">
        <v>33</v>
      </c>
      <c r="B21" t="s">
        <v>21</v>
      </c>
      <c r="C21" s="11">
        <v>2399</v>
      </c>
      <c r="D21">
        <v>2526</v>
      </c>
      <c r="E21">
        <v>2658</v>
      </c>
      <c r="F21">
        <v>2820</v>
      </c>
      <c r="G21">
        <v>2906</v>
      </c>
      <c r="H21">
        <v>2967</v>
      </c>
      <c r="I21">
        <v>3119</v>
      </c>
      <c r="J21">
        <v>3263</v>
      </c>
      <c r="K21">
        <v>3360</v>
      </c>
      <c r="L21">
        <v>3598</v>
      </c>
      <c r="M21">
        <v>3560</v>
      </c>
      <c r="N21">
        <v>3565</v>
      </c>
      <c r="O21">
        <v>3697</v>
      </c>
      <c r="P21">
        <v>3766</v>
      </c>
      <c r="Q21">
        <v>3774</v>
      </c>
      <c r="R21">
        <v>3752</v>
      </c>
      <c r="S21">
        <v>3880</v>
      </c>
      <c r="T21">
        <v>4036</v>
      </c>
      <c r="U21">
        <v>4119</v>
      </c>
      <c r="V21">
        <v>4284</v>
      </c>
      <c r="W21">
        <v>4397</v>
      </c>
      <c r="X21">
        <v>4535</v>
      </c>
      <c r="Y21">
        <v>4728</v>
      </c>
      <c r="Z21">
        <v>4897</v>
      </c>
      <c r="AA21">
        <v>5098</v>
      </c>
    </row>
    <row r="22" spans="1:27" x14ac:dyDescent="0.3">
      <c r="A22" t="s">
        <v>33</v>
      </c>
      <c r="B22" t="s">
        <v>22</v>
      </c>
      <c r="C22" s="12">
        <v>46706</v>
      </c>
      <c r="D22">
        <v>48942</v>
      </c>
      <c r="E22">
        <v>50226</v>
      </c>
      <c r="F22">
        <v>52420</v>
      </c>
      <c r="G22">
        <v>54120</v>
      </c>
      <c r="H22">
        <v>55878</v>
      </c>
      <c r="I22">
        <v>58249</v>
      </c>
      <c r="J22">
        <v>60560</v>
      </c>
      <c r="K22">
        <v>63362</v>
      </c>
      <c r="L22">
        <v>65077</v>
      </c>
      <c r="M22">
        <v>64548</v>
      </c>
      <c r="N22">
        <v>67010</v>
      </c>
      <c r="O22">
        <v>68725</v>
      </c>
      <c r="P22">
        <v>70243</v>
      </c>
      <c r="Q22">
        <v>72161</v>
      </c>
      <c r="R22">
        <v>74661</v>
      </c>
      <c r="S22">
        <v>76665</v>
      </c>
      <c r="T22">
        <v>77992</v>
      </c>
      <c r="U22">
        <v>80186</v>
      </c>
      <c r="V22">
        <v>81903</v>
      </c>
      <c r="W22">
        <v>83075</v>
      </c>
      <c r="X22">
        <v>77860</v>
      </c>
      <c r="Y22">
        <v>84527</v>
      </c>
      <c r="Z22">
        <v>90782</v>
      </c>
      <c r="AA22">
        <v>93680</v>
      </c>
    </row>
    <row r="23" spans="1:27" x14ac:dyDescent="0.3">
      <c r="A23" t="s">
        <v>33</v>
      </c>
      <c r="B23" t="s">
        <v>19</v>
      </c>
      <c r="C23">
        <v>4175</v>
      </c>
      <c r="D23">
        <v>4289</v>
      </c>
      <c r="E23">
        <v>4438</v>
      </c>
      <c r="F23">
        <v>4571</v>
      </c>
      <c r="G23">
        <v>4700</v>
      </c>
      <c r="H23">
        <v>4854</v>
      </c>
      <c r="I23">
        <v>5064</v>
      </c>
      <c r="J23">
        <v>5408</v>
      </c>
      <c r="K23">
        <v>5475</v>
      </c>
      <c r="L23">
        <v>5703</v>
      </c>
      <c r="M23">
        <v>5906</v>
      </c>
      <c r="N23">
        <v>6050</v>
      </c>
      <c r="O23">
        <v>6226</v>
      </c>
      <c r="P23">
        <v>6252</v>
      </c>
      <c r="Q23">
        <v>6328</v>
      </c>
      <c r="R23">
        <v>6427</v>
      </c>
      <c r="S23">
        <v>6505</v>
      </c>
      <c r="T23">
        <v>6577</v>
      </c>
      <c r="U23">
        <v>6714</v>
      </c>
      <c r="V23">
        <v>6831</v>
      </c>
      <c r="W23">
        <v>6902</v>
      </c>
      <c r="X23">
        <v>7132</v>
      </c>
      <c r="Y23">
        <v>7262</v>
      </c>
      <c r="Z23">
        <v>7541</v>
      </c>
      <c r="AA23">
        <v>8115</v>
      </c>
    </row>
    <row r="24" spans="1:27" x14ac:dyDescent="0.3">
      <c r="A24" t="s">
        <v>33</v>
      </c>
      <c r="B24" t="s">
        <v>23</v>
      </c>
      <c r="C24" s="13">
        <v>58564</v>
      </c>
      <c r="D24">
        <v>61415</v>
      </c>
      <c r="E24">
        <v>63304</v>
      </c>
      <c r="F24">
        <v>66072</v>
      </c>
      <c r="G24">
        <v>68326</v>
      </c>
      <c r="H24">
        <v>70492</v>
      </c>
      <c r="I24">
        <v>73445</v>
      </c>
      <c r="J24">
        <v>76618</v>
      </c>
      <c r="K24">
        <v>80038</v>
      </c>
      <c r="L24">
        <v>82657</v>
      </c>
      <c r="M24">
        <v>82707</v>
      </c>
      <c r="N24">
        <v>85611</v>
      </c>
      <c r="O24">
        <v>87935</v>
      </c>
      <c r="P24">
        <v>89723</v>
      </c>
      <c r="Q24">
        <v>91969</v>
      </c>
      <c r="R24">
        <v>94807</v>
      </c>
      <c r="S24">
        <v>97354</v>
      </c>
      <c r="T24">
        <v>99144</v>
      </c>
      <c r="U24">
        <v>101706</v>
      </c>
      <c r="V24">
        <v>103799</v>
      </c>
      <c r="W24">
        <v>105418</v>
      </c>
      <c r="X24">
        <v>101341</v>
      </c>
      <c r="Y24">
        <v>109999</v>
      </c>
      <c r="Z24">
        <v>117349</v>
      </c>
      <c r="AA24">
        <v>120872</v>
      </c>
    </row>
    <row r="25" spans="1:27" x14ac:dyDescent="0.3">
      <c r="A25" t="s">
        <v>33</v>
      </c>
      <c r="B25" t="s">
        <v>24</v>
      </c>
      <c r="C25">
        <v>2705</v>
      </c>
      <c r="D25">
        <v>3153</v>
      </c>
      <c r="E25">
        <v>2420</v>
      </c>
      <c r="F25">
        <v>2369</v>
      </c>
      <c r="G25">
        <v>2572</v>
      </c>
      <c r="H25">
        <v>2760</v>
      </c>
      <c r="I25">
        <v>3222</v>
      </c>
      <c r="J25">
        <v>3051</v>
      </c>
      <c r="K25">
        <v>3265</v>
      </c>
      <c r="L25">
        <v>3363</v>
      </c>
      <c r="M25">
        <v>2786</v>
      </c>
      <c r="N25">
        <v>2753</v>
      </c>
      <c r="O25">
        <v>3336</v>
      </c>
      <c r="P25">
        <v>3340</v>
      </c>
      <c r="Q25">
        <v>3119</v>
      </c>
      <c r="R25">
        <v>3192</v>
      </c>
      <c r="S25">
        <v>2956</v>
      </c>
      <c r="T25">
        <v>2916</v>
      </c>
      <c r="U25">
        <v>2900</v>
      </c>
      <c r="V25">
        <v>2811</v>
      </c>
      <c r="W25">
        <v>3032</v>
      </c>
      <c r="X25">
        <v>2477</v>
      </c>
      <c r="Y25">
        <v>2699</v>
      </c>
      <c r="Z25">
        <v>2503</v>
      </c>
      <c r="AA25">
        <v>2622</v>
      </c>
    </row>
    <row r="26" spans="1:27" x14ac:dyDescent="0.3">
      <c r="A26" t="s">
        <v>33</v>
      </c>
      <c r="B26" t="s">
        <v>25</v>
      </c>
      <c r="C26">
        <v>2094</v>
      </c>
      <c r="D26">
        <v>2377</v>
      </c>
      <c r="E26">
        <v>2429</v>
      </c>
      <c r="F26">
        <v>1643</v>
      </c>
      <c r="G26">
        <v>1145</v>
      </c>
      <c r="H26">
        <v>1372</v>
      </c>
      <c r="I26">
        <v>830</v>
      </c>
      <c r="J26">
        <v>1581</v>
      </c>
      <c r="K26">
        <v>1331</v>
      </c>
      <c r="L26">
        <v>2170</v>
      </c>
      <c r="M26">
        <v>3012</v>
      </c>
      <c r="N26">
        <v>2853</v>
      </c>
      <c r="O26">
        <v>2982</v>
      </c>
      <c r="P26">
        <v>3565</v>
      </c>
      <c r="Q26">
        <v>3725</v>
      </c>
      <c r="R26">
        <v>2876</v>
      </c>
      <c r="S26">
        <v>3488</v>
      </c>
      <c r="T26">
        <v>1503</v>
      </c>
      <c r="U26">
        <v>1588</v>
      </c>
      <c r="V26">
        <v>502</v>
      </c>
      <c r="W26">
        <v>1726</v>
      </c>
      <c r="X26">
        <v>12744</v>
      </c>
      <c r="Y26">
        <v>9561</v>
      </c>
      <c r="Z26">
        <v>5010</v>
      </c>
      <c r="AA26">
        <v>5313</v>
      </c>
    </row>
    <row r="29" spans="1:27" x14ac:dyDescent="0.3">
      <c r="C29">
        <f>SUM(C13:C18)</f>
        <v>52238</v>
      </c>
    </row>
    <row r="32" spans="1:27" x14ac:dyDescent="0.3">
      <c r="B32" t="s">
        <v>5</v>
      </c>
      <c r="C32" t="s">
        <v>6</v>
      </c>
    </row>
    <row r="33" spans="1:27" x14ac:dyDescent="0.3">
      <c r="B33" t="s">
        <v>7</v>
      </c>
      <c r="C33" t="s">
        <v>8</v>
      </c>
    </row>
    <row r="34" spans="1:27" x14ac:dyDescent="0.3">
      <c r="A34" t="s">
        <v>9</v>
      </c>
      <c r="B34" t="s">
        <v>10</v>
      </c>
      <c r="C34">
        <v>1999</v>
      </c>
      <c r="D34">
        <v>2000</v>
      </c>
      <c r="E34">
        <v>2001</v>
      </c>
      <c r="F34">
        <v>2002</v>
      </c>
      <c r="G34">
        <v>2003</v>
      </c>
      <c r="H34">
        <v>2004</v>
      </c>
      <c r="I34">
        <v>2005</v>
      </c>
      <c r="J34">
        <v>2006</v>
      </c>
      <c r="K34">
        <v>2007</v>
      </c>
      <c r="L34">
        <v>2008</v>
      </c>
      <c r="M34">
        <v>2009</v>
      </c>
      <c r="N34">
        <v>2010</v>
      </c>
      <c r="O34">
        <v>2011</v>
      </c>
      <c r="P34">
        <v>2012</v>
      </c>
      <c r="Q34">
        <v>2013</v>
      </c>
      <c r="R34">
        <v>2014</v>
      </c>
      <c r="S34">
        <v>2015</v>
      </c>
      <c r="T34">
        <v>2016</v>
      </c>
      <c r="U34">
        <v>2017</v>
      </c>
      <c r="V34">
        <v>2018</v>
      </c>
      <c r="W34">
        <v>2019</v>
      </c>
      <c r="X34">
        <v>2020</v>
      </c>
      <c r="Y34">
        <v>2021</v>
      </c>
      <c r="Z34">
        <v>2022</v>
      </c>
      <c r="AA34">
        <v>2023</v>
      </c>
    </row>
    <row r="35" spans="1:27" x14ac:dyDescent="0.3">
      <c r="A35" t="s">
        <v>33</v>
      </c>
      <c r="B35" t="s">
        <v>23</v>
      </c>
      <c r="C35">
        <v>58564</v>
      </c>
      <c r="D35">
        <v>61415</v>
      </c>
      <c r="E35">
        <v>63304</v>
      </c>
      <c r="F35">
        <v>66072</v>
      </c>
      <c r="G35">
        <v>68326</v>
      </c>
      <c r="H35">
        <v>70492</v>
      </c>
      <c r="I35">
        <v>73445</v>
      </c>
      <c r="J35">
        <v>76618</v>
      </c>
      <c r="K35">
        <v>80038</v>
      </c>
      <c r="L35">
        <v>82657</v>
      </c>
      <c r="M35">
        <v>82707</v>
      </c>
      <c r="N35">
        <v>85611</v>
      </c>
      <c r="O35">
        <v>87935</v>
      </c>
      <c r="P35">
        <v>89723</v>
      </c>
      <c r="Q35">
        <v>91969</v>
      </c>
      <c r="R35">
        <v>94807</v>
      </c>
      <c r="S35">
        <v>97354</v>
      </c>
      <c r="T35">
        <v>99144</v>
      </c>
      <c r="U35">
        <v>101706</v>
      </c>
      <c r="V35">
        <v>103799</v>
      </c>
      <c r="W35">
        <v>105418</v>
      </c>
      <c r="X35">
        <v>101341</v>
      </c>
      <c r="Y35">
        <v>109999</v>
      </c>
      <c r="Z35">
        <v>117349</v>
      </c>
      <c r="AA35">
        <v>120872</v>
      </c>
    </row>
    <row r="36" spans="1:27" x14ac:dyDescent="0.3">
      <c r="A36" t="s">
        <v>34</v>
      </c>
      <c r="B36" t="s">
        <v>23</v>
      </c>
      <c r="C36">
        <v>34877</v>
      </c>
      <c r="D36">
        <v>37032</v>
      </c>
      <c r="E36">
        <v>36970</v>
      </c>
      <c r="F36">
        <v>39749</v>
      </c>
      <c r="G36">
        <v>40868</v>
      </c>
      <c r="H36">
        <v>43231</v>
      </c>
      <c r="I36">
        <v>45931</v>
      </c>
      <c r="J36">
        <v>50192</v>
      </c>
      <c r="K36">
        <v>52357</v>
      </c>
      <c r="L36">
        <v>54791</v>
      </c>
      <c r="M36">
        <v>54645</v>
      </c>
      <c r="N36">
        <v>56975</v>
      </c>
      <c r="O36">
        <v>57655</v>
      </c>
      <c r="P36">
        <v>60960</v>
      </c>
      <c r="Q36">
        <v>63075</v>
      </c>
      <c r="R36">
        <v>65195</v>
      </c>
      <c r="S36">
        <v>66488</v>
      </c>
      <c r="T36">
        <v>67493</v>
      </c>
      <c r="U36">
        <v>69641</v>
      </c>
      <c r="V36">
        <v>71704</v>
      </c>
      <c r="W36">
        <v>76079</v>
      </c>
      <c r="X36">
        <v>70914</v>
      </c>
      <c r="Y36">
        <v>80191</v>
      </c>
      <c r="Z36">
        <v>85411</v>
      </c>
      <c r="AA36">
        <v>87950</v>
      </c>
    </row>
    <row r="37" spans="1:27" x14ac:dyDescent="0.3">
      <c r="A37" t="s">
        <v>35</v>
      </c>
      <c r="B37" t="s">
        <v>23</v>
      </c>
      <c r="C37">
        <v>48681</v>
      </c>
      <c r="D37">
        <v>50132</v>
      </c>
      <c r="E37">
        <v>52211</v>
      </c>
      <c r="F37">
        <v>54800</v>
      </c>
      <c r="G37">
        <v>56828</v>
      </c>
      <c r="H37">
        <v>58997</v>
      </c>
      <c r="I37">
        <v>61205</v>
      </c>
      <c r="J37">
        <v>63992</v>
      </c>
      <c r="K37">
        <v>67936</v>
      </c>
      <c r="L37">
        <v>70252</v>
      </c>
      <c r="M37">
        <v>70128</v>
      </c>
      <c r="N37">
        <v>72973</v>
      </c>
      <c r="O37">
        <v>73875</v>
      </c>
      <c r="P37">
        <v>75030</v>
      </c>
      <c r="Q37">
        <v>75399</v>
      </c>
      <c r="R37">
        <v>78034</v>
      </c>
      <c r="S37">
        <v>80638</v>
      </c>
      <c r="T37">
        <v>82578</v>
      </c>
      <c r="U37">
        <v>84331</v>
      </c>
      <c r="V37">
        <v>86977</v>
      </c>
      <c r="W37">
        <v>90126</v>
      </c>
      <c r="X37">
        <v>87170</v>
      </c>
      <c r="Y37">
        <v>95181</v>
      </c>
      <c r="Z37">
        <v>101486</v>
      </c>
      <c r="AA37">
        <v>103297</v>
      </c>
    </row>
    <row r="38" spans="1:27" x14ac:dyDescent="0.3">
      <c r="A38" t="s">
        <v>36</v>
      </c>
      <c r="B38" t="s">
        <v>23</v>
      </c>
      <c r="C38">
        <v>57760</v>
      </c>
      <c r="D38">
        <v>59873</v>
      </c>
      <c r="E38">
        <v>62610</v>
      </c>
      <c r="F38">
        <v>64288</v>
      </c>
      <c r="G38">
        <v>66423</v>
      </c>
      <c r="H38">
        <v>67775</v>
      </c>
      <c r="I38">
        <v>70693</v>
      </c>
      <c r="J38">
        <v>73341</v>
      </c>
      <c r="K38">
        <v>75758</v>
      </c>
      <c r="L38">
        <v>77955</v>
      </c>
      <c r="M38">
        <v>78202</v>
      </c>
      <c r="N38">
        <v>83289</v>
      </c>
      <c r="O38">
        <v>83562</v>
      </c>
      <c r="P38">
        <v>85537</v>
      </c>
      <c r="Q38">
        <v>87464</v>
      </c>
      <c r="R38">
        <v>91022</v>
      </c>
      <c r="S38">
        <v>93313</v>
      </c>
      <c r="T38">
        <v>94640</v>
      </c>
      <c r="U38">
        <v>96524</v>
      </c>
      <c r="V38">
        <v>99577</v>
      </c>
      <c r="W38">
        <v>101987</v>
      </c>
      <c r="X38">
        <v>100578</v>
      </c>
      <c r="Y38">
        <v>110003</v>
      </c>
      <c r="Z38">
        <v>116968</v>
      </c>
      <c r="AA38">
        <v>120190</v>
      </c>
    </row>
    <row r="39" spans="1:27" x14ac:dyDescent="0.3">
      <c r="A39" t="s">
        <v>37</v>
      </c>
      <c r="B39" t="s">
        <v>23</v>
      </c>
      <c r="C39">
        <v>65535</v>
      </c>
      <c r="D39">
        <v>68977</v>
      </c>
      <c r="E39">
        <v>71735</v>
      </c>
      <c r="F39">
        <v>74233</v>
      </c>
      <c r="G39">
        <v>77793</v>
      </c>
      <c r="H39">
        <v>77617</v>
      </c>
      <c r="I39">
        <v>81379</v>
      </c>
      <c r="J39">
        <v>84057</v>
      </c>
      <c r="K39">
        <v>87368</v>
      </c>
      <c r="L39">
        <v>90841</v>
      </c>
      <c r="M39">
        <v>91382</v>
      </c>
      <c r="N39">
        <v>92752</v>
      </c>
      <c r="O39">
        <v>98697</v>
      </c>
      <c r="P39">
        <v>98516</v>
      </c>
      <c r="Q39">
        <v>102308</v>
      </c>
      <c r="R39">
        <v>104462</v>
      </c>
      <c r="S39">
        <v>107342</v>
      </c>
      <c r="T39">
        <v>109419</v>
      </c>
      <c r="U39">
        <v>112304</v>
      </c>
      <c r="V39">
        <v>113610</v>
      </c>
      <c r="W39">
        <v>114233</v>
      </c>
      <c r="X39">
        <v>110545</v>
      </c>
      <c r="Y39">
        <v>119672</v>
      </c>
      <c r="Z39">
        <v>126554</v>
      </c>
      <c r="AA39">
        <v>131255</v>
      </c>
    </row>
    <row r="40" spans="1:27" x14ac:dyDescent="0.3">
      <c r="A40" t="s">
        <v>38</v>
      </c>
      <c r="B40" t="s">
        <v>23</v>
      </c>
      <c r="C40">
        <v>85969</v>
      </c>
      <c r="D40">
        <v>91055</v>
      </c>
      <c r="E40">
        <v>92992</v>
      </c>
      <c r="F40">
        <v>97284</v>
      </c>
      <c r="G40">
        <v>99718</v>
      </c>
      <c r="H40">
        <v>104841</v>
      </c>
      <c r="I40">
        <v>108018</v>
      </c>
      <c r="J40">
        <v>111507</v>
      </c>
      <c r="K40">
        <v>116772</v>
      </c>
      <c r="L40">
        <v>119446</v>
      </c>
      <c r="M40">
        <v>119182</v>
      </c>
      <c r="N40">
        <v>122069</v>
      </c>
      <c r="O40">
        <v>125884</v>
      </c>
      <c r="P40">
        <v>128571</v>
      </c>
      <c r="Q40">
        <v>131596</v>
      </c>
      <c r="R40">
        <v>135321</v>
      </c>
      <c r="S40">
        <v>138990</v>
      </c>
      <c r="T40">
        <v>141591</v>
      </c>
      <c r="U40">
        <v>145729</v>
      </c>
      <c r="V40">
        <v>147126</v>
      </c>
      <c r="W40">
        <v>144665</v>
      </c>
      <c r="X40">
        <v>137497</v>
      </c>
      <c r="Y40">
        <v>144949</v>
      </c>
      <c r="Z40">
        <v>156330</v>
      </c>
      <c r="AA40">
        <v>161667</v>
      </c>
    </row>
    <row r="42" spans="1:27" x14ac:dyDescent="0.3">
      <c r="B42" s="14" t="s">
        <v>33</v>
      </c>
      <c r="C42" s="15">
        <f>C35/$C35*100</f>
        <v>100</v>
      </c>
      <c r="D42" s="15">
        <f t="shared" ref="D42:AA47" si="0">D35/$C35*100</f>
        <v>104.86817840311453</v>
      </c>
      <c r="E42" s="15">
        <f t="shared" si="0"/>
        <v>108.09370944607608</v>
      </c>
      <c r="F42" s="15">
        <f t="shared" si="0"/>
        <v>112.82016255720238</v>
      </c>
      <c r="G42" s="15">
        <f t="shared" si="0"/>
        <v>116.66894337818454</v>
      </c>
      <c r="H42" s="15">
        <f t="shared" si="0"/>
        <v>120.36746123898641</v>
      </c>
      <c r="I42" s="15">
        <f t="shared" si="0"/>
        <v>125.40980807321904</v>
      </c>
      <c r="J42" s="15">
        <f t="shared" si="0"/>
        <v>130.82781230790246</v>
      </c>
      <c r="K42" s="15">
        <f t="shared" si="0"/>
        <v>136.66757735127382</v>
      </c>
      <c r="L42" s="15">
        <f t="shared" si="0"/>
        <v>141.13960795027663</v>
      </c>
      <c r="M42" s="15">
        <f t="shared" si="0"/>
        <v>141.22498463219725</v>
      </c>
      <c r="N42" s="15">
        <f t="shared" si="0"/>
        <v>146.18366231814767</v>
      </c>
      <c r="O42" s="15">
        <f t="shared" si="0"/>
        <v>150.15197049381871</v>
      </c>
      <c r="P42" s="15">
        <f t="shared" si="0"/>
        <v>153.20504063930059</v>
      </c>
      <c r="Q42" s="15">
        <f t="shared" si="0"/>
        <v>157.04016119117549</v>
      </c>
      <c r="R42" s="15">
        <f t="shared" si="0"/>
        <v>161.88614165699065</v>
      </c>
      <c r="S42" s="15">
        <f t="shared" si="0"/>
        <v>166.23522983402773</v>
      </c>
      <c r="T42" s="15">
        <f t="shared" si="0"/>
        <v>169.29171504678641</v>
      </c>
      <c r="U42" s="15">
        <f t="shared" si="0"/>
        <v>173.6664162283997</v>
      </c>
      <c r="V42" s="15">
        <f t="shared" si="0"/>
        <v>177.24028413359741</v>
      </c>
      <c r="W42" s="15">
        <f t="shared" si="0"/>
        <v>180.00478109418756</v>
      </c>
      <c r="X42" s="15">
        <f t="shared" si="0"/>
        <v>173.04316645037906</v>
      </c>
      <c r="Y42" s="15">
        <f t="shared" si="0"/>
        <v>187.82699269175603</v>
      </c>
      <c r="Z42" s="15">
        <f t="shared" si="0"/>
        <v>200.3773649340892</v>
      </c>
      <c r="AA42" s="15">
        <f t="shared" si="0"/>
        <v>206.39300594221709</v>
      </c>
    </row>
    <row r="43" spans="1:27" x14ac:dyDescent="0.3">
      <c r="B43" s="14" t="s">
        <v>34</v>
      </c>
      <c r="C43" s="15">
        <f t="shared" ref="C43:R47" si="1">C36/$C36*100</f>
        <v>100</v>
      </c>
      <c r="D43" s="15">
        <f t="shared" si="1"/>
        <v>106.17885712647303</v>
      </c>
      <c r="E43" s="15">
        <f t="shared" si="1"/>
        <v>106.00108954325201</v>
      </c>
      <c r="F43" s="15">
        <f t="shared" si="1"/>
        <v>113.96909137827222</v>
      </c>
      <c r="G43" s="15">
        <f t="shared" si="1"/>
        <v>117.17750953350345</v>
      </c>
      <c r="H43" s="15">
        <f t="shared" si="1"/>
        <v>123.9527482294922</v>
      </c>
      <c r="I43" s="15">
        <f t="shared" si="1"/>
        <v>131.69423975685984</v>
      </c>
      <c r="J43" s="15">
        <f t="shared" si="1"/>
        <v>143.91146027467957</v>
      </c>
      <c r="K43" s="15">
        <f t="shared" si="1"/>
        <v>150.11898959199473</v>
      </c>
      <c r="L43" s="15">
        <f t="shared" si="1"/>
        <v>157.09780084296241</v>
      </c>
      <c r="M43" s="15">
        <f t="shared" si="1"/>
        <v>156.67918685666771</v>
      </c>
      <c r="N43" s="15">
        <f t="shared" si="1"/>
        <v>163.35980732287754</v>
      </c>
      <c r="O43" s="15">
        <f t="shared" si="1"/>
        <v>165.3095163001405</v>
      </c>
      <c r="P43" s="15">
        <f t="shared" si="1"/>
        <v>174.78567537345529</v>
      </c>
      <c r="Q43" s="15">
        <f t="shared" si="1"/>
        <v>180.8498437365599</v>
      </c>
      <c r="R43" s="15">
        <f t="shared" si="1"/>
        <v>186.92834819508559</v>
      </c>
      <c r="S43" s="15">
        <f t="shared" si="0"/>
        <v>190.63566247096941</v>
      </c>
      <c r="T43" s="15">
        <f t="shared" si="0"/>
        <v>193.51721765060068</v>
      </c>
      <c r="U43" s="15">
        <f t="shared" si="0"/>
        <v>199.67600424348424</v>
      </c>
      <c r="V43" s="15">
        <f t="shared" si="0"/>
        <v>205.59107721420995</v>
      </c>
      <c r="W43" s="15">
        <f t="shared" si="0"/>
        <v>218.13516070762967</v>
      </c>
      <c r="X43" s="15">
        <f t="shared" si="0"/>
        <v>203.32597413768389</v>
      </c>
      <c r="Y43" s="15">
        <f t="shared" si="0"/>
        <v>229.92516558190212</v>
      </c>
      <c r="Z43" s="15">
        <f t="shared" si="0"/>
        <v>244.89204920147949</v>
      </c>
      <c r="AA43" s="15">
        <f>AA36/$C36*100</f>
        <v>252.17191845628926</v>
      </c>
    </row>
    <row r="44" spans="1:27" x14ac:dyDescent="0.3">
      <c r="B44" s="14" t="s">
        <v>35</v>
      </c>
      <c r="C44" s="15">
        <f t="shared" si="1"/>
        <v>100</v>
      </c>
      <c r="D44" s="15">
        <f t="shared" si="0"/>
        <v>102.98062899283087</v>
      </c>
      <c r="E44" s="15">
        <f t="shared" si="0"/>
        <v>107.25128900392352</v>
      </c>
      <c r="F44" s="15">
        <f t="shared" si="0"/>
        <v>112.5695856699739</v>
      </c>
      <c r="G44" s="15">
        <f t="shared" si="0"/>
        <v>116.73548201557075</v>
      </c>
      <c r="H44" s="15">
        <f t="shared" si="0"/>
        <v>121.19101908342063</v>
      </c>
      <c r="I44" s="15">
        <f t="shared" si="0"/>
        <v>125.72666954253199</v>
      </c>
      <c r="J44" s="15">
        <f t="shared" si="0"/>
        <v>131.45169573344836</v>
      </c>
      <c r="K44" s="15">
        <f t="shared" si="0"/>
        <v>139.55341919845526</v>
      </c>
      <c r="L44" s="15">
        <f t="shared" si="0"/>
        <v>144.31092212567532</v>
      </c>
      <c r="M44" s="15">
        <f t="shared" si="0"/>
        <v>144.0562026252542</v>
      </c>
      <c r="N44" s="15">
        <f t="shared" si="0"/>
        <v>149.90037180830302</v>
      </c>
      <c r="O44" s="15">
        <f t="shared" si="0"/>
        <v>151.75325075491466</v>
      </c>
      <c r="P44" s="15">
        <f t="shared" si="0"/>
        <v>154.12583964996611</v>
      </c>
      <c r="Q44" s="15">
        <f t="shared" si="0"/>
        <v>154.88383558267086</v>
      </c>
      <c r="R44" s="15">
        <f t="shared" si="0"/>
        <v>160.29662496661942</v>
      </c>
      <c r="S44" s="15">
        <f t="shared" si="0"/>
        <v>165.64573447546272</v>
      </c>
      <c r="T44" s="15">
        <f t="shared" si="0"/>
        <v>169.63086214334135</v>
      </c>
      <c r="U44" s="15">
        <f t="shared" si="0"/>
        <v>173.2318563710688</v>
      </c>
      <c r="V44" s="15">
        <f t="shared" si="0"/>
        <v>178.66724183973213</v>
      </c>
      <c r="W44" s="15">
        <f t="shared" si="0"/>
        <v>185.13588463671658</v>
      </c>
      <c r="X44" s="15">
        <f t="shared" si="0"/>
        <v>179.06370041700049</v>
      </c>
      <c r="Y44" s="15">
        <f t="shared" si="0"/>
        <v>195.51981265791582</v>
      </c>
      <c r="Z44" s="15">
        <f t="shared" si="0"/>
        <v>208.47147757852139</v>
      </c>
      <c r="AA44" s="15">
        <f t="shared" si="0"/>
        <v>212.19161479838129</v>
      </c>
    </row>
    <row r="45" spans="1:27" x14ac:dyDescent="0.3">
      <c r="B45" s="14" t="s">
        <v>36</v>
      </c>
      <c r="C45" s="15">
        <f t="shared" si="1"/>
        <v>100</v>
      </c>
      <c r="D45" s="15">
        <f t="shared" si="0"/>
        <v>103.65824099722991</v>
      </c>
      <c r="E45" s="15">
        <f t="shared" si="0"/>
        <v>108.39681440443213</v>
      </c>
      <c r="F45" s="15">
        <f t="shared" si="0"/>
        <v>111.30193905817174</v>
      </c>
      <c r="G45" s="15">
        <f t="shared" si="0"/>
        <v>114.99826869806094</v>
      </c>
      <c r="H45" s="15">
        <f t="shared" si="0"/>
        <v>117.33898891966759</v>
      </c>
      <c r="I45" s="15">
        <f t="shared" si="0"/>
        <v>122.39092797783933</v>
      </c>
      <c r="J45" s="15">
        <f t="shared" si="0"/>
        <v>126.97541551246539</v>
      </c>
      <c r="K45" s="15">
        <f t="shared" si="0"/>
        <v>131.15997229916897</v>
      </c>
      <c r="L45" s="15">
        <f t="shared" si="0"/>
        <v>134.96364265927977</v>
      </c>
      <c r="M45" s="15">
        <f t="shared" si="0"/>
        <v>135.39127423822714</v>
      </c>
      <c r="N45" s="15">
        <f t="shared" si="0"/>
        <v>144.19840720221606</v>
      </c>
      <c r="O45" s="15">
        <f t="shared" si="0"/>
        <v>144.67105263157896</v>
      </c>
      <c r="P45" s="15">
        <f t="shared" si="0"/>
        <v>148.09037396121886</v>
      </c>
      <c r="Q45" s="15">
        <f t="shared" si="0"/>
        <v>151.42659279778394</v>
      </c>
      <c r="R45" s="15">
        <f t="shared" si="0"/>
        <v>157.58656509695291</v>
      </c>
      <c r="S45" s="15">
        <f t="shared" si="0"/>
        <v>161.55297783933517</v>
      </c>
      <c r="T45" s="15">
        <f t="shared" si="0"/>
        <v>163.85041551246536</v>
      </c>
      <c r="U45" s="15">
        <f t="shared" si="0"/>
        <v>167.11218836565095</v>
      </c>
      <c r="V45" s="15">
        <f t="shared" si="0"/>
        <v>172.39785318559558</v>
      </c>
      <c r="W45" s="15">
        <f t="shared" si="0"/>
        <v>176.57029085872574</v>
      </c>
      <c r="X45" s="15">
        <f t="shared" si="0"/>
        <v>174.13088642659281</v>
      </c>
      <c r="Y45" s="15">
        <f t="shared" si="0"/>
        <v>190.44840720221606</v>
      </c>
      <c r="Z45" s="15">
        <f t="shared" si="0"/>
        <v>202.50692520775621</v>
      </c>
      <c r="AA45" s="15">
        <f t="shared" si="0"/>
        <v>208.08518005540165</v>
      </c>
    </row>
    <row r="46" spans="1:27" x14ac:dyDescent="0.3">
      <c r="B46" s="14" t="s">
        <v>37</v>
      </c>
      <c r="C46" s="15">
        <f t="shared" si="1"/>
        <v>100</v>
      </c>
      <c r="D46" s="15">
        <f t="shared" si="0"/>
        <v>105.25215533684292</v>
      </c>
      <c r="E46" s="15">
        <f t="shared" si="0"/>
        <v>109.46059357595179</v>
      </c>
      <c r="F46" s="15">
        <f t="shared" si="0"/>
        <v>113.27229724574654</v>
      </c>
      <c r="G46" s="15">
        <f t="shared" si="0"/>
        <v>118.70450904097048</v>
      </c>
      <c r="H46" s="15">
        <f t="shared" si="0"/>
        <v>118.43595025558862</v>
      </c>
      <c r="I46" s="15">
        <f t="shared" si="0"/>
        <v>124.17639429312581</v>
      </c>
      <c r="J46" s="15">
        <f t="shared" si="0"/>
        <v>128.26276035706113</v>
      </c>
      <c r="K46" s="15">
        <f t="shared" si="0"/>
        <v>133.31502250705728</v>
      </c>
      <c r="L46" s="15">
        <f t="shared" si="0"/>
        <v>138.61448081177997</v>
      </c>
      <c r="M46" s="15">
        <f t="shared" si="0"/>
        <v>139.43999389639123</v>
      </c>
      <c r="N46" s="15">
        <f t="shared" si="0"/>
        <v>141.53047989623866</v>
      </c>
      <c r="O46" s="15">
        <f t="shared" si="0"/>
        <v>150.60196841382466</v>
      </c>
      <c r="P46" s="15">
        <f t="shared" si="0"/>
        <v>150.32578011749447</v>
      </c>
      <c r="Q46" s="15">
        <f t="shared" si="0"/>
        <v>156.11200122072177</v>
      </c>
      <c r="R46" s="15">
        <f t="shared" si="0"/>
        <v>159.39879453727016</v>
      </c>
      <c r="S46" s="15">
        <f t="shared" si="0"/>
        <v>163.79339284351872</v>
      </c>
      <c r="T46" s="15">
        <f t="shared" si="0"/>
        <v>166.9626916914626</v>
      </c>
      <c r="U46" s="15">
        <f t="shared" si="0"/>
        <v>171.36491950865948</v>
      </c>
      <c r="V46" s="15">
        <f t="shared" si="0"/>
        <v>173.35774776836806</v>
      </c>
      <c r="W46" s="15">
        <f t="shared" si="0"/>
        <v>174.30838483253223</v>
      </c>
      <c r="X46" s="15">
        <f t="shared" si="0"/>
        <v>168.68085755703061</v>
      </c>
      <c r="Y46" s="15">
        <f t="shared" si="0"/>
        <v>182.60776684214542</v>
      </c>
      <c r="Z46" s="15">
        <f t="shared" si="0"/>
        <v>193.10902571145189</v>
      </c>
      <c r="AA46" s="15">
        <f t="shared" si="0"/>
        <v>200.28229190508887</v>
      </c>
    </row>
    <row r="47" spans="1:27" x14ac:dyDescent="0.3">
      <c r="B47" s="14" t="s">
        <v>38</v>
      </c>
      <c r="C47" s="15">
        <f t="shared" si="1"/>
        <v>100</v>
      </c>
      <c r="D47" s="15">
        <f t="shared" si="0"/>
        <v>105.91608603101118</v>
      </c>
      <c r="E47" s="15">
        <f t="shared" si="0"/>
        <v>108.1692237899708</v>
      </c>
      <c r="F47" s="15">
        <f t="shared" si="0"/>
        <v>113.16172108550757</v>
      </c>
      <c r="G47" s="15">
        <f t="shared" si="0"/>
        <v>115.99297421163443</v>
      </c>
      <c r="H47" s="15">
        <f t="shared" si="0"/>
        <v>121.95209901243472</v>
      </c>
      <c r="I47" s="15">
        <f t="shared" si="0"/>
        <v>125.64761716432669</v>
      </c>
      <c r="J47" s="15">
        <f t="shared" si="0"/>
        <v>129.70605683444032</v>
      </c>
      <c r="K47" s="15">
        <f t="shared" si="0"/>
        <v>135.83035745443124</v>
      </c>
      <c r="L47" s="15">
        <f t="shared" si="0"/>
        <v>138.94078097919018</v>
      </c>
      <c r="M47" s="15">
        <f t="shared" si="0"/>
        <v>138.63369354069491</v>
      </c>
      <c r="N47" s="15">
        <f t="shared" si="0"/>
        <v>141.99188079423979</v>
      </c>
      <c r="O47" s="15">
        <f t="shared" si="0"/>
        <v>146.42952692249531</v>
      </c>
      <c r="P47" s="15">
        <f t="shared" si="0"/>
        <v>149.55507217718014</v>
      </c>
      <c r="Q47" s="15">
        <f t="shared" si="0"/>
        <v>153.07378240993847</v>
      </c>
      <c r="R47" s="15">
        <f t="shared" si="0"/>
        <v>157.40673963870697</v>
      </c>
      <c r="S47" s="15">
        <f t="shared" si="0"/>
        <v>161.67455710779467</v>
      </c>
      <c r="T47" s="15">
        <f t="shared" si="0"/>
        <v>164.70006630296967</v>
      </c>
      <c r="U47" s="15">
        <f t="shared" si="0"/>
        <v>169.5134292593842</v>
      </c>
      <c r="V47" s="15">
        <f t="shared" si="0"/>
        <v>171.13843362142168</v>
      </c>
      <c r="W47" s="15">
        <f t="shared" si="0"/>
        <v>168.27577382544871</v>
      </c>
      <c r="X47" s="15">
        <f t="shared" si="0"/>
        <v>159.93788458630436</v>
      </c>
      <c r="Y47" s="15">
        <f t="shared" si="0"/>
        <v>168.60612546382998</v>
      </c>
      <c r="Z47" s="15">
        <f t="shared" si="0"/>
        <v>181.84461840896137</v>
      </c>
      <c r="AA47" s="15">
        <f t="shared" si="0"/>
        <v>188.05267014854192</v>
      </c>
    </row>
    <row r="50" spans="1:27" x14ac:dyDescent="0.3">
      <c r="A50" t="s">
        <v>9</v>
      </c>
      <c r="B50" t="s">
        <v>10</v>
      </c>
      <c r="C50">
        <v>1999</v>
      </c>
      <c r="D50">
        <v>2000</v>
      </c>
      <c r="E50">
        <v>2001</v>
      </c>
      <c r="F50">
        <v>2002</v>
      </c>
      <c r="G50">
        <v>2003</v>
      </c>
      <c r="H50">
        <v>2004</v>
      </c>
      <c r="I50">
        <v>2005</v>
      </c>
      <c r="J50">
        <v>2006</v>
      </c>
      <c r="K50">
        <v>2007</v>
      </c>
      <c r="L50">
        <v>2008</v>
      </c>
      <c r="M50">
        <v>2009</v>
      </c>
      <c r="N50">
        <v>2010</v>
      </c>
      <c r="O50">
        <v>2011</v>
      </c>
      <c r="P50">
        <v>2012</v>
      </c>
      <c r="Q50">
        <v>2013</v>
      </c>
      <c r="R50">
        <v>2014</v>
      </c>
      <c r="S50">
        <v>2015</v>
      </c>
      <c r="T50">
        <v>2016</v>
      </c>
      <c r="U50">
        <v>2017</v>
      </c>
      <c r="V50">
        <v>2018</v>
      </c>
      <c r="W50">
        <v>2019</v>
      </c>
      <c r="X50">
        <v>2020</v>
      </c>
      <c r="Y50">
        <v>2021</v>
      </c>
      <c r="Z50">
        <v>2022</v>
      </c>
      <c r="AA50">
        <v>2023</v>
      </c>
    </row>
    <row r="51" spans="1:27" x14ac:dyDescent="0.3">
      <c r="A51" t="s">
        <v>33</v>
      </c>
      <c r="B51" t="s">
        <v>12</v>
      </c>
      <c r="C51">
        <v>46095</v>
      </c>
      <c r="D51">
        <v>48165</v>
      </c>
      <c r="E51">
        <v>50234</v>
      </c>
      <c r="F51">
        <v>51694</v>
      </c>
      <c r="G51">
        <v>52693</v>
      </c>
      <c r="H51">
        <v>54491</v>
      </c>
      <c r="I51">
        <v>55857</v>
      </c>
      <c r="J51">
        <v>59090</v>
      </c>
      <c r="K51">
        <v>61428</v>
      </c>
      <c r="L51">
        <v>63885</v>
      </c>
      <c r="M51">
        <v>64775</v>
      </c>
      <c r="N51">
        <v>67110</v>
      </c>
      <c r="O51">
        <v>68371</v>
      </c>
      <c r="P51">
        <v>70468</v>
      </c>
      <c r="Q51">
        <v>72766</v>
      </c>
      <c r="R51">
        <v>74345</v>
      </c>
      <c r="S51">
        <v>77198</v>
      </c>
      <c r="T51">
        <v>76579</v>
      </c>
      <c r="U51">
        <v>78873</v>
      </c>
      <c r="V51">
        <v>79595</v>
      </c>
      <c r="W51">
        <v>81769</v>
      </c>
      <c r="X51">
        <v>88127</v>
      </c>
      <c r="Y51">
        <v>91390</v>
      </c>
      <c r="Z51">
        <v>93290</v>
      </c>
      <c r="AA51">
        <v>96370</v>
      </c>
    </row>
    <row r="52" spans="1:27" x14ac:dyDescent="0.3">
      <c r="A52" t="s">
        <v>34</v>
      </c>
      <c r="B52" t="s">
        <v>12</v>
      </c>
      <c r="C52">
        <v>14555</v>
      </c>
      <c r="D52">
        <v>14731</v>
      </c>
      <c r="E52">
        <v>15985</v>
      </c>
      <c r="F52">
        <v>16110</v>
      </c>
      <c r="G52">
        <v>16719</v>
      </c>
      <c r="H52">
        <v>16792</v>
      </c>
      <c r="I52">
        <v>16468</v>
      </c>
      <c r="J52">
        <v>18060</v>
      </c>
      <c r="K52">
        <v>19253</v>
      </c>
      <c r="L52">
        <v>19564</v>
      </c>
      <c r="M52">
        <v>20329</v>
      </c>
      <c r="N52">
        <v>21011</v>
      </c>
      <c r="O52">
        <v>21689</v>
      </c>
      <c r="P52">
        <v>23097</v>
      </c>
      <c r="Q52">
        <v>22766</v>
      </c>
      <c r="R52">
        <v>23215</v>
      </c>
      <c r="S52">
        <v>22867</v>
      </c>
      <c r="T52">
        <v>23637</v>
      </c>
      <c r="U52">
        <v>24025</v>
      </c>
      <c r="V52">
        <v>24888</v>
      </c>
      <c r="W52">
        <v>25566</v>
      </c>
      <c r="X52">
        <v>32930</v>
      </c>
      <c r="Y52">
        <v>32346</v>
      </c>
      <c r="Z52">
        <v>31425</v>
      </c>
      <c r="AA52">
        <v>31518</v>
      </c>
    </row>
    <row r="53" spans="1:27" x14ac:dyDescent="0.3">
      <c r="A53" t="s">
        <v>35</v>
      </c>
      <c r="B53" t="s">
        <v>12</v>
      </c>
      <c r="C53">
        <v>28992</v>
      </c>
      <c r="D53">
        <v>29772</v>
      </c>
      <c r="E53">
        <v>31982</v>
      </c>
      <c r="F53">
        <v>32572</v>
      </c>
      <c r="G53">
        <v>32696</v>
      </c>
      <c r="H53">
        <v>33458</v>
      </c>
      <c r="I53">
        <v>34434</v>
      </c>
      <c r="J53">
        <v>36489</v>
      </c>
      <c r="K53">
        <v>38561</v>
      </c>
      <c r="L53">
        <v>39547</v>
      </c>
      <c r="M53">
        <v>40208</v>
      </c>
      <c r="N53">
        <v>42145</v>
      </c>
      <c r="O53">
        <v>41886</v>
      </c>
      <c r="P53">
        <v>44208</v>
      </c>
      <c r="Q53">
        <v>44566</v>
      </c>
      <c r="R53">
        <v>45820</v>
      </c>
      <c r="S53">
        <v>47441</v>
      </c>
      <c r="T53">
        <v>50267</v>
      </c>
      <c r="U53">
        <v>50793</v>
      </c>
      <c r="V53">
        <v>50870</v>
      </c>
      <c r="W53">
        <v>51863</v>
      </c>
      <c r="X53">
        <v>61111</v>
      </c>
      <c r="Y53">
        <v>60047</v>
      </c>
      <c r="Z53">
        <v>59345</v>
      </c>
      <c r="AA53">
        <v>59178</v>
      </c>
    </row>
    <row r="54" spans="1:27" x14ac:dyDescent="0.3">
      <c r="A54" t="s">
        <v>36</v>
      </c>
      <c r="B54" t="s">
        <v>12</v>
      </c>
      <c r="C54">
        <v>40456</v>
      </c>
      <c r="D54">
        <v>41187</v>
      </c>
      <c r="E54">
        <v>42930</v>
      </c>
      <c r="F54">
        <v>43409</v>
      </c>
      <c r="G54">
        <v>44902</v>
      </c>
      <c r="H54">
        <v>45754</v>
      </c>
      <c r="I54">
        <v>46857</v>
      </c>
      <c r="J54">
        <v>49509</v>
      </c>
      <c r="K54">
        <v>50906</v>
      </c>
      <c r="L54">
        <v>53477</v>
      </c>
      <c r="M54">
        <v>54206</v>
      </c>
      <c r="N54">
        <v>57421</v>
      </c>
      <c r="O54">
        <v>58051</v>
      </c>
      <c r="P54">
        <v>59535</v>
      </c>
      <c r="Q54">
        <v>61727</v>
      </c>
      <c r="R54">
        <v>62807</v>
      </c>
      <c r="S54">
        <v>67701</v>
      </c>
      <c r="T54">
        <v>67952</v>
      </c>
      <c r="U54">
        <v>68777</v>
      </c>
      <c r="V54">
        <v>69381</v>
      </c>
      <c r="W54">
        <v>71067</v>
      </c>
      <c r="X54">
        <v>77443</v>
      </c>
      <c r="Y54">
        <v>78610</v>
      </c>
      <c r="Z54">
        <v>78188</v>
      </c>
      <c r="AA54">
        <v>78934</v>
      </c>
    </row>
    <row r="55" spans="1:27" x14ac:dyDescent="0.3">
      <c r="A55" t="s">
        <v>37</v>
      </c>
      <c r="B55" t="s">
        <v>12</v>
      </c>
      <c r="C55">
        <v>53967</v>
      </c>
      <c r="D55">
        <v>55257</v>
      </c>
      <c r="E55">
        <v>57948</v>
      </c>
      <c r="F55">
        <v>60528</v>
      </c>
      <c r="G55">
        <v>60636</v>
      </c>
      <c r="H55">
        <v>62590</v>
      </c>
      <c r="I55">
        <v>64135</v>
      </c>
      <c r="J55">
        <v>66336</v>
      </c>
      <c r="K55">
        <v>68644</v>
      </c>
      <c r="L55">
        <v>72288</v>
      </c>
      <c r="M55">
        <v>73812</v>
      </c>
      <c r="N55">
        <v>77552</v>
      </c>
      <c r="O55">
        <v>79990</v>
      </c>
      <c r="P55">
        <v>81776</v>
      </c>
      <c r="Q55">
        <v>84751</v>
      </c>
      <c r="R55">
        <v>87126</v>
      </c>
      <c r="S55">
        <v>89151</v>
      </c>
      <c r="T55">
        <v>88735</v>
      </c>
      <c r="U55">
        <v>91976</v>
      </c>
      <c r="V55">
        <v>93084</v>
      </c>
      <c r="W55">
        <v>95255</v>
      </c>
      <c r="X55">
        <v>103347</v>
      </c>
      <c r="Y55">
        <v>110037</v>
      </c>
      <c r="Z55">
        <v>110849</v>
      </c>
      <c r="AA55">
        <v>114312</v>
      </c>
    </row>
    <row r="56" spans="1:27" x14ac:dyDescent="0.3">
      <c r="A56" t="s">
        <v>38</v>
      </c>
      <c r="B56" t="s">
        <v>12</v>
      </c>
      <c r="C56">
        <v>92502</v>
      </c>
      <c r="D56">
        <v>99880</v>
      </c>
      <c r="E56">
        <v>102327</v>
      </c>
      <c r="F56">
        <v>105850</v>
      </c>
      <c r="G56">
        <v>108511</v>
      </c>
      <c r="H56">
        <v>113861</v>
      </c>
      <c r="I56">
        <v>117390</v>
      </c>
      <c r="J56">
        <v>125058</v>
      </c>
      <c r="K56">
        <v>129776</v>
      </c>
      <c r="L56">
        <v>134548</v>
      </c>
      <c r="M56">
        <v>135318</v>
      </c>
      <c r="N56">
        <v>137421</v>
      </c>
      <c r="O56">
        <v>140240</v>
      </c>
      <c r="P56">
        <v>143724</v>
      </c>
      <c r="Q56">
        <v>150019</v>
      </c>
      <c r="R56">
        <v>152757</v>
      </c>
      <c r="S56">
        <v>158829</v>
      </c>
      <c r="T56">
        <v>152305</v>
      </c>
      <c r="U56">
        <v>158796</v>
      </c>
      <c r="V56">
        <v>159751</v>
      </c>
      <c r="W56">
        <v>165093</v>
      </c>
      <c r="X56">
        <v>165803</v>
      </c>
      <c r="Y56">
        <v>175908</v>
      </c>
      <c r="Z56">
        <v>186643</v>
      </c>
      <c r="AA56">
        <v>197909</v>
      </c>
    </row>
    <row r="59" spans="1:27" x14ac:dyDescent="0.3">
      <c r="B59" s="14" t="s">
        <v>33</v>
      </c>
      <c r="C59" s="15">
        <f>C51/$C51*100</f>
        <v>100</v>
      </c>
      <c r="D59" s="15">
        <f t="shared" ref="D59:AA64" si="2">D51/$C51*100</f>
        <v>104.49072567523592</v>
      </c>
      <c r="E59" s="15">
        <f t="shared" si="2"/>
        <v>108.97928191777851</v>
      </c>
      <c r="F59" s="15">
        <f t="shared" si="2"/>
        <v>112.1466536500705</v>
      </c>
      <c r="G59" s="15">
        <f t="shared" si="2"/>
        <v>114.31391691072785</v>
      </c>
      <c r="H59" s="15">
        <f t="shared" si="2"/>
        <v>118.21455689337239</v>
      </c>
      <c r="I59" s="15">
        <f t="shared" si="2"/>
        <v>121.17800195248942</v>
      </c>
      <c r="J59" s="15">
        <f t="shared" si="2"/>
        <v>128.19177785009219</v>
      </c>
      <c r="K59" s="15">
        <f t="shared" si="2"/>
        <v>133.26391148714612</v>
      </c>
      <c r="L59" s="15">
        <f t="shared" si="2"/>
        <v>138.59420761470875</v>
      </c>
      <c r="M59" s="15">
        <f t="shared" si="2"/>
        <v>140.52500271179088</v>
      </c>
      <c r="N59" s="15">
        <f t="shared" si="2"/>
        <v>145.59062805076474</v>
      </c>
      <c r="O59" s="15">
        <f t="shared" si="2"/>
        <v>148.32628267707994</v>
      </c>
      <c r="P59" s="15">
        <f t="shared" si="2"/>
        <v>152.87558303503636</v>
      </c>
      <c r="Q59" s="15">
        <f t="shared" si="2"/>
        <v>157.8609393643562</v>
      </c>
      <c r="R59" s="15">
        <f t="shared" si="2"/>
        <v>161.28647358715696</v>
      </c>
      <c r="S59" s="15">
        <f t="shared" si="2"/>
        <v>167.47586506128647</v>
      </c>
      <c r="T59" s="15">
        <f t="shared" si="2"/>
        <v>166.13298622410241</v>
      </c>
      <c r="U59" s="15">
        <f t="shared" si="2"/>
        <v>171.10966482264888</v>
      </c>
      <c r="V59" s="15">
        <f t="shared" si="2"/>
        <v>172.67599522724808</v>
      </c>
      <c r="W59" s="15">
        <f t="shared" si="2"/>
        <v>177.39234190259248</v>
      </c>
      <c r="X59" s="15">
        <f t="shared" si="2"/>
        <v>191.18559496691617</v>
      </c>
      <c r="Y59" s="15">
        <f t="shared" si="2"/>
        <v>198.26445384531945</v>
      </c>
      <c r="Z59" s="15">
        <f t="shared" si="2"/>
        <v>202.38637596268575</v>
      </c>
      <c r="AA59" s="15">
        <f t="shared" si="2"/>
        <v>209.06822865820587</v>
      </c>
    </row>
    <row r="60" spans="1:27" x14ac:dyDescent="0.3">
      <c r="B60" s="14" t="s">
        <v>34</v>
      </c>
      <c r="C60" s="15">
        <f t="shared" ref="C60:R64" si="3">C52/$C52*100</f>
        <v>100</v>
      </c>
      <c r="D60" s="15">
        <f t="shared" si="3"/>
        <v>101.20920645826178</v>
      </c>
      <c r="E60" s="15">
        <f t="shared" si="3"/>
        <v>109.82480247337685</v>
      </c>
      <c r="F60" s="15">
        <f t="shared" si="3"/>
        <v>110.68361387839229</v>
      </c>
      <c r="G60" s="15">
        <f t="shared" si="3"/>
        <v>114.86774304362761</v>
      </c>
      <c r="H60" s="15">
        <f t="shared" si="3"/>
        <v>115.36928890415665</v>
      </c>
      <c r="I60" s="15">
        <f t="shared" si="3"/>
        <v>113.14324974235659</v>
      </c>
      <c r="J60" s="15">
        <f t="shared" si="3"/>
        <v>124.08107179663345</v>
      </c>
      <c r="K60" s="15">
        <f t="shared" si="3"/>
        <v>132.27756784610099</v>
      </c>
      <c r="L60" s="15">
        <f t="shared" si="3"/>
        <v>134.41429062177946</v>
      </c>
      <c r="M60" s="15">
        <f t="shared" si="3"/>
        <v>139.67021642047405</v>
      </c>
      <c r="N60" s="15">
        <f t="shared" si="3"/>
        <v>144.35589144623842</v>
      </c>
      <c r="O60" s="15">
        <f t="shared" si="3"/>
        <v>149.01408450704224</v>
      </c>
      <c r="P60" s="15">
        <f t="shared" si="3"/>
        <v>158.68773617313639</v>
      </c>
      <c r="Q60" s="15">
        <f t="shared" si="3"/>
        <v>156.41360357265543</v>
      </c>
      <c r="R60" s="15">
        <f t="shared" si="3"/>
        <v>159.49845413947097</v>
      </c>
      <c r="S60" s="15">
        <f t="shared" si="2"/>
        <v>157.10752318790793</v>
      </c>
      <c r="T60" s="15">
        <f t="shared" si="2"/>
        <v>162.39780144280317</v>
      </c>
      <c r="U60" s="15">
        <f t="shared" si="2"/>
        <v>165.06355204397113</v>
      </c>
      <c r="V60" s="15">
        <f t="shared" si="2"/>
        <v>170.99278598419787</v>
      </c>
      <c r="W60" s="15">
        <f t="shared" si="2"/>
        <v>175.65097904500172</v>
      </c>
      <c r="X60" s="15">
        <f t="shared" si="2"/>
        <v>226.24527653727239</v>
      </c>
      <c r="Y60" s="15">
        <f t="shared" si="2"/>
        <v>222.23290965304022</v>
      </c>
      <c r="Z60" s="15">
        <f t="shared" si="2"/>
        <v>215.90518722088626</v>
      </c>
      <c r="AA60" s="15">
        <f t="shared" si="2"/>
        <v>216.54414290621779</v>
      </c>
    </row>
    <row r="61" spans="1:27" x14ac:dyDescent="0.3">
      <c r="B61" s="14" t="s">
        <v>35</v>
      </c>
      <c r="C61" s="15">
        <f t="shared" si="3"/>
        <v>100</v>
      </c>
      <c r="D61" s="15">
        <f t="shared" si="2"/>
        <v>102.69039735099336</v>
      </c>
      <c r="E61" s="15">
        <f t="shared" si="2"/>
        <v>110.31318984547462</v>
      </c>
      <c r="F61" s="15">
        <f t="shared" si="2"/>
        <v>112.34823399558498</v>
      </c>
      <c r="G61" s="15">
        <f t="shared" si="2"/>
        <v>112.77593818984548</v>
      </c>
      <c r="H61" s="15">
        <f t="shared" si="2"/>
        <v>115.40424944812362</v>
      </c>
      <c r="I61" s="15">
        <f t="shared" si="2"/>
        <v>118.77069536423841</v>
      </c>
      <c r="J61" s="15">
        <f t="shared" si="2"/>
        <v>125.85885761589404</v>
      </c>
      <c r="K61" s="15">
        <f t="shared" si="2"/>
        <v>133.00565673289185</v>
      </c>
      <c r="L61" s="15">
        <f t="shared" si="2"/>
        <v>136.4065949227373</v>
      </c>
      <c r="M61" s="15">
        <f t="shared" si="2"/>
        <v>138.68653421633553</v>
      </c>
      <c r="N61" s="15">
        <f t="shared" si="2"/>
        <v>145.36768763796911</v>
      </c>
      <c r="O61" s="15">
        <f t="shared" si="2"/>
        <v>144.47433774834437</v>
      </c>
      <c r="P61" s="15">
        <f t="shared" si="2"/>
        <v>152.48344370860926</v>
      </c>
      <c r="Q61" s="15">
        <f t="shared" si="2"/>
        <v>153.71826710816777</v>
      </c>
      <c r="R61" s="15">
        <f t="shared" si="2"/>
        <v>158.0435982339956</v>
      </c>
      <c r="S61" s="15">
        <f t="shared" si="2"/>
        <v>163.63479580573951</v>
      </c>
      <c r="T61" s="15">
        <f t="shared" si="2"/>
        <v>173.38231236203089</v>
      </c>
      <c r="U61" s="15">
        <f t="shared" si="2"/>
        <v>175.19660596026489</v>
      </c>
      <c r="V61" s="15">
        <f t="shared" si="2"/>
        <v>175.46219646799116</v>
      </c>
      <c r="W61" s="15">
        <f t="shared" si="2"/>
        <v>178.88727924944811</v>
      </c>
      <c r="X61" s="15">
        <f t="shared" si="2"/>
        <v>210.78573399558499</v>
      </c>
      <c r="Y61" s="15">
        <f t="shared" si="2"/>
        <v>207.11575607064017</v>
      </c>
      <c r="Z61" s="15">
        <f t="shared" si="2"/>
        <v>204.69439845474616</v>
      </c>
      <c r="AA61" s="15">
        <f t="shared" si="2"/>
        <v>204.11837748344374</v>
      </c>
    </row>
    <row r="62" spans="1:27" x14ac:dyDescent="0.3">
      <c r="B62" s="14" t="s">
        <v>36</v>
      </c>
      <c r="C62" s="15">
        <f t="shared" si="3"/>
        <v>100</v>
      </c>
      <c r="D62" s="15">
        <f t="shared" si="2"/>
        <v>101.80690132489619</v>
      </c>
      <c r="E62" s="15">
        <f t="shared" si="2"/>
        <v>106.11528574253511</v>
      </c>
      <c r="F62" s="15">
        <f t="shared" si="2"/>
        <v>107.29928811548348</v>
      </c>
      <c r="G62" s="15">
        <f t="shared" si="2"/>
        <v>110.98971722365039</v>
      </c>
      <c r="H62" s="15">
        <f t="shared" si="2"/>
        <v>113.09570891833103</v>
      </c>
      <c r="I62" s="15">
        <f t="shared" si="2"/>
        <v>115.82212774372158</v>
      </c>
      <c r="J62" s="15">
        <f t="shared" si="2"/>
        <v>122.37739766660076</v>
      </c>
      <c r="K62" s="15">
        <f t="shared" si="2"/>
        <v>125.8305319359304</v>
      </c>
      <c r="L62" s="15">
        <f t="shared" si="2"/>
        <v>132.18558433854065</v>
      </c>
      <c r="M62" s="15">
        <f t="shared" si="2"/>
        <v>133.98754202096103</v>
      </c>
      <c r="N62" s="15">
        <f t="shared" si="2"/>
        <v>141.93444730077121</v>
      </c>
      <c r="O62" s="15">
        <f t="shared" si="2"/>
        <v>143.49169468064071</v>
      </c>
      <c r="P62" s="15">
        <f t="shared" si="2"/>
        <v>147.15987739766661</v>
      </c>
      <c r="Q62" s="15">
        <f t="shared" si="2"/>
        <v>152.57810955111725</v>
      </c>
      <c r="R62" s="15">
        <f t="shared" si="2"/>
        <v>155.2476764880364</v>
      </c>
      <c r="S62" s="15">
        <f t="shared" si="2"/>
        <v>167.34476962626064</v>
      </c>
      <c r="T62" s="15">
        <f t="shared" si="2"/>
        <v>167.96519675697053</v>
      </c>
      <c r="U62" s="15">
        <f t="shared" si="2"/>
        <v>170.00444927822821</v>
      </c>
      <c r="V62" s="15">
        <f t="shared" si="2"/>
        <v>171.49742930591259</v>
      </c>
      <c r="W62" s="15">
        <f t="shared" si="2"/>
        <v>175.66491991299188</v>
      </c>
      <c r="X62" s="15">
        <f t="shared" si="2"/>
        <v>191.42525212576626</v>
      </c>
      <c r="Y62" s="15">
        <f t="shared" si="2"/>
        <v>194.30986751038165</v>
      </c>
      <c r="Z62" s="15">
        <f t="shared" si="2"/>
        <v>193.26675894799288</v>
      </c>
      <c r="AA62" s="15">
        <f t="shared" si="2"/>
        <v>195.11073759145739</v>
      </c>
    </row>
    <row r="63" spans="1:27" x14ac:dyDescent="0.3">
      <c r="B63" s="14" t="s">
        <v>37</v>
      </c>
      <c r="C63" s="15">
        <f t="shared" si="3"/>
        <v>100</v>
      </c>
      <c r="D63" s="15">
        <f t="shared" si="2"/>
        <v>102.39034965812441</v>
      </c>
      <c r="E63" s="15">
        <f t="shared" si="2"/>
        <v>107.37673022402578</v>
      </c>
      <c r="F63" s="15">
        <f t="shared" si="2"/>
        <v>112.15742954027461</v>
      </c>
      <c r="G63" s="15">
        <f t="shared" si="2"/>
        <v>112.35755183723386</v>
      </c>
      <c r="H63" s="15">
        <f t="shared" si="2"/>
        <v>115.97828302481146</v>
      </c>
      <c r="I63" s="15">
        <f t="shared" si="2"/>
        <v>118.84114366186745</v>
      </c>
      <c r="J63" s="15">
        <f t="shared" si="2"/>
        <v>122.91956195452775</v>
      </c>
      <c r="K63" s="15">
        <f t="shared" si="2"/>
        <v>127.19624955991624</v>
      </c>
      <c r="L63" s="15">
        <f t="shared" si="2"/>
        <v>133.94852409805992</v>
      </c>
      <c r="M63" s="15">
        <f t="shared" si="2"/>
        <v>136.77247206626271</v>
      </c>
      <c r="N63" s="15">
        <f t="shared" si="2"/>
        <v>143.7026330905924</v>
      </c>
      <c r="O63" s="15">
        <f t="shared" si="2"/>
        <v>148.22020864602445</v>
      </c>
      <c r="P63" s="15">
        <f t="shared" si="2"/>
        <v>151.52963848277651</v>
      </c>
      <c r="Q63" s="15">
        <f t="shared" si="2"/>
        <v>157.04226657031148</v>
      </c>
      <c r="R63" s="15">
        <f t="shared" si="2"/>
        <v>161.44310411918394</v>
      </c>
      <c r="S63" s="15">
        <f t="shared" si="2"/>
        <v>165.19539718716993</v>
      </c>
      <c r="T63" s="15">
        <f t="shared" si="2"/>
        <v>164.42455574703058</v>
      </c>
      <c r="U63" s="15">
        <f t="shared" si="2"/>
        <v>170.43007764003929</v>
      </c>
      <c r="V63" s="15">
        <f t="shared" si="2"/>
        <v>172.48318416810272</v>
      </c>
      <c r="W63" s="15">
        <f t="shared" si="2"/>
        <v>176.50601293382994</v>
      </c>
      <c r="X63" s="15">
        <f t="shared" si="2"/>
        <v>191.50036133192506</v>
      </c>
      <c r="Y63" s="15">
        <f t="shared" si="2"/>
        <v>203.89682583801209</v>
      </c>
      <c r="Z63" s="15">
        <f t="shared" si="2"/>
        <v>205.40144903366871</v>
      </c>
      <c r="AA63" s="15">
        <f t="shared" si="2"/>
        <v>211.81833342598253</v>
      </c>
    </row>
    <row r="64" spans="1:27" x14ac:dyDescent="0.3">
      <c r="B64" s="14" t="s">
        <v>38</v>
      </c>
      <c r="C64" s="15">
        <f t="shared" si="3"/>
        <v>100</v>
      </c>
      <c r="D64" s="15">
        <f t="shared" si="2"/>
        <v>107.97604376121596</v>
      </c>
      <c r="E64" s="15">
        <f t="shared" si="2"/>
        <v>110.62139196990334</v>
      </c>
      <c r="F64" s="15">
        <f t="shared" si="2"/>
        <v>114.42995827117251</v>
      </c>
      <c r="G64" s="15">
        <f t="shared" si="2"/>
        <v>117.30665282912803</v>
      </c>
      <c r="H64" s="15">
        <f t="shared" si="2"/>
        <v>123.09031156083113</v>
      </c>
      <c r="I64" s="15">
        <f t="shared" si="2"/>
        <v>126.90536420834144</v>
      </c>
      <c r="J64" s="15">
        <f t="shared" si="2"/>
        <v>135.19491470454693</v>
      </c>
      <c r="K64" s="15">
        <f t="shared" si="2"/>
        <v>140.29534496551426</v>
      </c>
      <c r="L64" s="15">
        <f t="shared" si="2"/>
        <v>145.45415234265204</v>
      </c>
      <c r="M64" s="15">
        <f t="shared" si="2"/>
        <v>146.28656677693454</v>
      </c>
      <c r="N64" s="15">
        <f t="shared" si="2"/>
        <v>148.56003113446198</v>
      </c>
      <c r="O64" s="15">
        <f t="shared" si="2"/>
        <v>151.60753281010139</v>
      </c>
      <c r="P64" s="15">
        <f t="shared" si="2"/>
        <v>155.37393786080301</v>
      </c>
      <c r="Q64" s="15">
        <f t="shared" si="2"/>
        <v>162.1791961254892</v>
      </c>
      <c r="R64" s="15">
        <f t="shared" si="2"/>
        <v>165.13913212687294</v>
      </c>
      <c r="S64" s="15">
        <f t="shared" si="2"/>
        <v>171.70331452292925</v>
      </c>
      <c r="T64" s="15">
        <f t="shared" si="2"/>
        <v>164.65049404337205</v>
      </c>
      <c r="U64" s="15">
        <f t="shared" si="2"/>
        <v>171.66763961860286</v>
      </c>
      <c r="V64" s="15">
        <f t="shared" si="2"/>
        <v>172.70004972865451</v>
      </c>
      <c r="W64" s="15">
        <f t="shared" si="2"/>
        <v>178.47505999870273</v>
      </c>
      <c r="X64" s="15">
        <f t="shared" si="2"/>
        <v>179.24261097057362</v>
      </c>
      <c r="Y64" s="15">
        <f t="shared" si="2"/>
        <v>190.16669909839788</v>
      </c>
      <c r="Z64" s="15">
        <f t="shared" si="2"/>
        <v>201.77185358154418</v>
      </c>
      <c r="AA64" s="15">
        <f t="shared" si="2"/>
        <v>213.95104970703338</v>
      </c>
    </row>
    <row r="66" spans="2:5" ht="15.6" x14ac:dyDescent="0.3">
      <c r="C66" s="24" t="s">
        <v>53</v>
      </c>
      <c r="D66" s="25"/>
      <c r="E66" s="26"/>
    </row>
    <row r="67" spans="2:5" ht="43.2" x14ac:dyDescent="0.3">
      <c r="C67" s="16" t="s">
        <v>47</v>
      </c>
      <c r="D67" s="16" t="s">
        <v>12</v>
      </c>
      <c r="E67" s="16" t="s">
        <v>23</v>
      </c>
    </row>
    <row r="68" spans="2:5" x14ac:dyDescent="0.3">
      <c r="C68" s="16"/>
      <c r="D68" s="19" t="s">
        <v>46</v>
      </c>
      <c r="E68" s="19"/>
    </row>
    <row r="69" spans="2:5" x14ac:dyDescent="0.3">
      <c r="C69" s="17" t="s">
        <v>34</v>
      </c>
      <c r="D69" s="18">
        <v>216.54414290621779</v>
      </c>
      <c r="E69" s="18">
        <v>252.17191845628926</v>
      </c>
    </row>
    <row r="70" spans="2:5" x14ac:dyDescent="0.3">
      <c r="C70" s="17" t="s">
        <v>35</v>
      </c>
      <c r="D70" s="18">
        <v>204.11837748344374</v>
      </c>
      <c r="E70" s="18">
        <v>212.19161479838101</v>
      </c>
    </row>
    <row r="71" spans="2:5" x14ac:dyDescent="0.3">
      <c r="C71" s="17" t="s">
        <v>36</v>
      </c>
      <c r="D71" s="18">
        <v>195.11073759145739</v>
      </c>
      <c r="E71" s="18">
        <v>208.08518005540165</v>
      </c>
    </row>
    <row r="72" spans="2:5" x14ac:dyDescent="0.3">
      <c r="C72" s="17" t="s">
        <v>37</v>
      </c>
      <c r="D72" s="18">
        <v>211.81833342598253</v>
      </c>
      <c r="E72" s="18">
        <v>200.28229190508887</v>
      </c>
    </row>
    <row r="73" spans="2:5" x14ac:dyDescent="0.3">
      <c r="C73" s="17" t="s">
        <v>38</v>
      </c>
      <c r="D73" s="18">
        <v>213.95104970703338</v>
      </c>
      <c r="E73" s="18">
        <v>188.05267014854192</v>
      </c>
    </row>
    <row r="80" spans="2:5" ht="15" x14ac:dyDescent="0.3">
      <c r="B80" s="20"/>
    </row>
    <row r="81" spans="1:27" ht="60" x14ac:dyDescent="0.3">
      <c r="B81" s="21" t="s">
        <v>48</v>
      </c>
      <c r="D81" s="23" t="s">
        <v>52</v>
      </c>
      <c r="E81" s="2"/>
      <c r="F81" s="2"/>
      <c r="G81" s="2"/>
      <c r="H81" s="2"/>
      <c r="I81" s="2"/>
      <c r="J81" s="2"/>
    </row>
    <row r="82" spans="1:27" ht="45" x14ac:dyDescent="0.3">
      <c r="B82" s="21" t="s">
        <v>49</v>
      </c>
    </row>
    <row r="83" spans="1:27" ht="60" x14ac:dyDescent="0.3">
      <c r="B83" s="21" t="s">
        <v>50</v>
      </c>
    </row>
    <row r="84" spans="1:27" x14ac:dyDescent="0.3">
      <c r="B84" s="22" t="s">
        <v>51</v>
      </c>
    </row>
    <row r="91" spans="1:27" x14ac:dyDescent="0.3">
      <c r="A91" t="s">
        <v>9</v>
      </c>
      <c r="B91" t="s">
        <v>10</v>
      </c>
      <c r="C91">
        <v>1999</v>
      </c>
      <c r="D91">
        <v>2000</v>
      </c>
      <c r="E91">
        <v>2001</v>
      </c>
      <c r="F91">
        <v>2002</v>
      </c>
      <c r="G91">
        <v>2003</v>
      </c>
      <c r="H91">
        <v>2004</v>
      </c>
      <c r="I91">
        <v>2005</v>
      </c>
      <c r="J91">
        <v>2006</v>
      </c>
      <c r="K91">
        <v>2007</v>
      </c>
      <c r="L91">
        <v>2008</v>
      </c>
      <c r="M91">
        <v>2009</v>
      </c>
      <c r="N91">
        <v>2010</v>
      </c>
      <c r="O91">
        <v>2011</v>
      </c>
      <c r="P91">
        <v>2012</v>
      </c>
      <c r="Q91">
        <v>2013</v>
      </c>
      <c r="R91">
        <v>2014</v>
      </c>
      <c r="S91">
        <v>2015</v>
      </c>
      <c r="T91">
        <v>2016</v>
      </c>
      <c r="U91">
        <v>2017</v>
      </c>
      <c r="V91">
        <v>2018</v>
      </c>
      <c r="W91">
        <v>2019</v>
      </c>
      <c r="X91">
        <v>2020</v>
      </c>
      <c r="Y91">
        <v>2021</v>
      </c>
      <c r="Z91">
        <v>2022</v>
      </c>
      <c r="AA91">
        <v>2023</v>
      </c>
    </row>
    <row r="92" spans="1:27" x14ac:dyDescent="0.3">
      <c r="A92" t="s">
        <v>33</v>
      </c>
      <c r="B92" t="s">
        <v>25</v>
      </c>
      <c r="C92">
        <v>2094</v>
      </c>
      <c r="D92">
        <v>2377</v>
      </c>
      <c r="E92">
        <v>2429</v>
      </c>
      <c r="F92">
        <v>1643</v>
      </c>
      <c r="G92">
        <v>1145</v>
      </c>
      <c r="H92">
        <v>1372</v>
      </c>
      <c r="I92">
        <v>830</v>
      </c>
      <c r="J92">
        <v>1581</v>
      </c>
      <c r="K92">
        <v>1331</v>
      </c>
      <c r="L92">
        <v>2170</v>
      </c>
      <c r="M92">
        <v>3012</v>
      </c>
      <c r="N92">
        <v>2853</v>
      </c>
      <c r="O92">
        <v>2982</v>
      </c>
      <c r="P92">
        <v>3565</v>
      </c>
      <c r="Q92">
        <v>3725</v>
      </c>
      <c r="R92">
        <v>2876</v>
      </c>
      <c r="S92">
        <v>3488</v>
      </c>
      <c r="T92">
        <v>1503</v>
      </c>
      <c r="U92">
        <v>1588</v>
      </c>
      <c r="V92">
        <v>502</v>
      </c>
      <c r="W92">
        <v>1726</v>
      </c>
      <c r="X92">
        <v>12744</v>
      </c>
      <c r="Y92">
        <v>9561</v>
      </c>
      <c r="Z92">
        <v>5010</v>
      </c>
      <c r="AA92">
        <v>5313</v>
      </c>
    </row>
    <row r="93" spans="1:27" x14ac:dyDescent="0.3">
      <c r="A93" t="s">
        <v>34</v>
      </c>
      <c r="B93" t="s">
        <v>25</v>
      </c>
      <c r="C93">
        <v>-9381</v>
      </c>
      <c r="D93">
        <v>-10792</v>
      </c>
      <c r="E93">
        <v>-9111</v>
      </c>
      <c r="F93">
        <v>-11284</v>
      </c>
      <c r="G93">
        <v>-11106</v>
      </c>
      <c r="H93">
        <v>-13218</v>
      </c>
      <c r="I93">
        <v>-16101</v>
      </c>
      <c r="J93">
        <v>-17960</v>
      </c>
      <c r="K93">
        <v>-18331</v>
      </c>
      <c r="L93">
        <v>-19540</v>
      </c>
      <c r="M93">
        <v>-18470</v>
      </c>
      <c r="N93">
        <v>-19952</v>
      </c>
      <c r="O93">
        <v>-19561</v>
      </c>
      <c r="P93">
        <v>-19744</v>
      </c>
      <c r="Q93">
        <v>-21954</v>
      </c>
      <c r="R93">
        <v>-23918</v>
      </c>
      <c r="S93">
        <v>-24838</v>
      </c>
      <c r="T93">
        <v>-25091</v>
      </c>
      <c r="U93">
        <v>-26121</v>
      </c>
      <c r="V93">
        <v>-26947</v>
      </c>
      <c r="W93">
        <v>-30139</v>
      </c>
      <c r="X93">
        <v>-17760</v>
      </c>
      <c r="Y93">
        <v>-24222</v>
      </c>
      <c r="Z93">
        <v>-29019</v>
      </c>
      <c r="AA93">
        <v>-31056</v>
      </c>
    </row>
    <row r="94" spans="1:27" x14ac:dyDescent="0.3">
      <c r="A94" t="s">
        <v>35</v>
      </c>
      <c r="B94" t="s">
        <v>25</v>
      </c>
      <c r="C94">
        <v>-5981</v>
      </c>
      <c r="D94">
        <v>-5446</v>
      </c>
      <c r="E94">
        <v>-5326</v>
      </c>
      <c r="F94">
        <v>-6854</v>
      </c>
      <c r="G94">
        <v>-8030</v>
      </c>
      <c r="H94">
        <v>-9250</v>
      </c>
      <c r="I94">
        <v>-9544</v>
      </c>
      <c r="J94">
        <v>-9124</v>
      </c>
      <c r="K94">
        <v>-9804</v>
      </c>
      <c r="L94">
        <v>-10550</v>
      </c>
      <c r="M94">
        <v>-9652</v>
      </c>
      <c r="N94">
        <v>-10000</v>
      </c>
      <c r="O94">
        <v>-10216</v>
      </c>
      <c r="P94">
        <v>-9645</v>
      </c>
      <c r="Q94">
        <v>-10121</v>
      </c>
      <c r="R94">
        <v>-10266</v>
      </c>
      <c r="S94">
        <v>-10607</v>
      </c>
      <c r="T94">
        <v>-8597</v>
      </c>
      <c r="U94">
        <v>-10013</v>
      </c>
      <c r="V94">
        <v>-12680</v>
      </c>
      <c r="W94">
        <v>-14475</v>
      </c>
      <c r="X94">
        <v>-1484</v>
      </c>
      <c r="Y94">
        <v>-7894</v>
      </c>
      <c r="Z94">
        <v>-14161</v>
      </c>
      <c r="AA94">
        <v>-17105</v>
      </c>
    </row>
    <row r="95" spans="1:27" x14ac:dyDescent="0.3">
      <c r="A95" t="s">
        <v>36</v>
      </c>
      <c r="B95" t="s">
        <v>25</v>
      </c>
      <c r="C95">
        <v>-2311</v>
      </c>
      <c r="D95">
        <v>-2942</v>
      </c>
      <c r="E95">
        <v>-4034</v>
      </c>
      <c r="F95">
        <v>-5365</v>
      </c>
      <c r="G95">
        <v>-4776</v>
      </c>
      <c r="H95">
        <v>-4821</v>
      </c>
      <c r="I95">
        <v>-5372</v>
      </c>
      <c r="J95">
        <v>-4655</v>
      </c>
      <c r="K95">
        <v>-5103</v>
      </c>
      <c r="L95">
        <v>-3068</v>
      </c>
      <c r="M95">
        <v>-2898</v>
      </c>
      <c r="N95">
        <v>-4185</v>
      </c>
      <c r="O95">
        <v>-3337</v>
      </c>
      <c r="P95">
        <v>-3517</v>
      </c>
      <c r="Q95">
        <v>-3190</v>
      </c>
      <c r="R95">
        <v>-5113</v>
      </c>
      <c r="S95">
        <v>-1622</v>
      </c>
      <c r="T95">
        <v>-2654</v>
      </c>
      <c r="U95">
        <v>-3782</v>
      </c>
      <c r="V95">
        <v>-6262</v>
      </c>
      <c r="W95">
        <v>-6182</v>
      </c>
      <c r="X95">
        <v>4074</v>
      </c>
      <c r="Y95">
        <v>-1794</v>
      </c>
      <c r="Z95">
        <v>-9685</v>
      </c>
      <c r="AA95">
        <v>-11964</v>
      </c>
    </row>
    <row r="96" spans="1:27" x14ac:dyDescent="0.3">
      <c r="A96" t="s">
        <v>37</v>
      </c>
      <c r="B96" t="s">
        <v>25</v>
      </c>
      <c r="C96">
        <v>4974</v>
      </c>
      <c r="D96">
        <v>3823</v>
      </c>
      <c r="E96">
        <v>3586</v>
      </c>
      <c r="F96">
        <v>4464</v>
      </c>
      <c r="G96">
        <v>1468</v>
      </c>
      <c r="H96">
        <v>4319</v>
      </c>
      <c r="I96">
        <v>3917</v>
      </c>
      <c r="J96">
        <v>3931</v>
      </c>
      <c r="K96">
        <v>3557</v>
      </c>
      <c r="L96">
        <v>4836</v>
      </c>
      <c r="M96">
        <v>6011</v>
      </c>
      <c r="N96">
        <v>9230</v>
      </c>
      <c r="O96">
        <v>7584</v>
      </c>
      <c r="P96">
        <v>9190</v>
      </c>
      <c r="Q96">
        <v>9395</v>
      </c>
      <c r="R96">
        <v>9539</v>
      </c>
      <c r="S96">
        <v>8509</v>
      </c>
      <c r="T96">
        <v>6635</v>
      </c>
      <c r="U96">
        <v>7404</v>
      </c>
      <c r="V96">
        <v>7642</v>
      </c>
      <c r="W96">
        <v>10081</v>
      </c>
      <c r="X96">
        <v>22430</v>
      </c>
      <c r="Y96">
        <v>21129</v>
      </c>
      <c r="Z96">
        <v>16470</v>
      </c>
      <c r="AA96">
        <v>17472</v>
      </c>
    </row>
    <row r="97" spans="1:27" x14ac:dyDescent="0.3">
      <c r="A97" t="s">
        <v>38</v>
      </c>
      <c r="B97" t="s">
        <v>25</v>
      </c>
      <c r="C97">
        <v>23166</v>
      </c>
      <c r="D97">
        <v>27240</v>
      </c>
      <c r="E97">
        <v>27028</v>
      </c>
      <c r="F97">
        <v>27253</v>
      </c>
      <c r="G97">
        <v>28168</v>
      </c>
      <c r="H97">
        <v>29832</v>
      </c>
      <c r="I97">
        <v>31248</v>
      </c>
      <c r="J97">
        <v>35710</v>
      </c>
      <c r="K97">
        <v>36335</v>
      </c>
      <c r="L97">
        <v>39173</v>
      </c>
      <c r="M97">
        <v>40070</v>
      </c>
      <c r="N97">
        <v>39171</v>
      </c>
      <c r="O97">
        <v>40440</v>
      </c>
      <c r="P97">
        <v>41540</v>
      </c>
      <c r="Q97">
        <v>44493</v>
      </c>
      <c r="R97">
        <v>44136</v>
      </c>
      <c r="S97">
        <v>46000</v>
      </c>
      <c r="T97">
        <v>37222</v>
      </c>
      <c r="U97">
        <v>40450</v>
      </c>
      <c r="V97">
        <v>40759</v>
      </c>
      <c r="W97">
        <v>49344</v>
      </c>
      <c r="X97">
        <v>56458</v>
      </c>
      <c r="Y97">
        <v>60588</v>
      </c>
      <c r="Z97">
        <v>61445</v>
      </c>
      <c r="AA97">
        <v>69217</v>
      </c>
    </row>
    <row r="100" spans="1:27" x14ac:dyDescent="0.3">
      <c r="B100" s="14" t="s">
        <v>33</v>
      </c>
      <c r="C100" s="15">
        <f>C92/$C92*100</f>
        <v>100</v>
      </c>
      <c r="D100" s="15">
        <f t="shared" ref="D100:AA100" si="4">D92/$C92*100</f>
        <v>113.51480420248328</v>
      </c>
      <c r="E100" s="15">
        <f t="shared" si="4"/>
        <v>115.99808978032473</v>
      </c>
      <c r="F100" s="15">
        <f t="shared" si="4"/>
        <v>78.462273161413563</v>
      </c>
      <c r="G100" s="15">
        <f t="shared" si="4"/>
        <v>54.680038204393512</v>
      </c>
      <c r="H100" s="15">
        <f t="shared" si="4"/>
        <v>65.520534861509077</v>
      </c>
      <c r="I100" s="15">
        <f t="shared" si="4"/>
        <v>39.637058261700098</v>
      </c>
      <c r="J100" s="15">
        <f t="shared" si="4"/>
        <v>75.50143266475645</v>
      </c>
      <c r="K100" s="15">
        <f t="shared" si="4"/>
        <v>63.56255969436485</v>
      </c>
      <c r="L100" s="15">
        <f t="shared" si="4"/>
        <v>103.62941738299905</v>
      </c>
      <c r="M100" s="15">
        <f t="shared" si="4"/>
        <v>143.83954154727795</v>
      </c>
      <c r="N100" s="15">
        <f t="shared" si="4"/>
        <v>136.2464183381089</v>
      </c>
      <c r="O100" s="15">
        <f t="shared" si="4"/>
        <v>142.40687679083095</v>
      </c>
      <c r="P100" s="15">
        <f t="shared" si="4"/>
        <v>170.24832855778413</v>
      </c>
      <c r="Q100" s="15">
        <f t="shared" si="4"/>
        <v>177.88920725883477</v>
      </c>
      <c r="R100" s="15">
        <f t="shared" si="4"/>
        <v>137.34479465138492</v>
      </c>
      <c r="S100" s="15">
        <f t="shared" si="4"/>
        <v>166.57115568290354</v>
      </c>
      <c r="T100" s="15">
        <f t="shared" si="4"/>
        <v>71.776504297994265</v>
      </c>
      <c r="U100" s="15">
        <f t="shared" si="4"/>
        <v>75.835721107927412</v>
      </c>
      <c r="V100" s="15">
        <f t="shared" si="4"/>
        <v>23.973256924546323</v>
      </c>
      <c r="W100" s="15">
        <f t="shared" si="4"/>
        <v>82.425978987583576</v>
      </c>
      <c r="X100" s="15">
        <f t="shared" si="4"/>
        <v>608.59598853868192</v>
      </c>
      <c r="Y100" s="15">
        <f t="shared" si="4"/>
        <v>456.59025787965612</v>
      </c>
      <c r="Z100" s="15">
        <f t="shared" si="4"/>
        <v>239.25501432664754</v>
      </c>
      <c r="AA100" s="15">
        <f t="shared" si="4"/>
        <v>253.72492836676219</v>
      </c>
    </row>
    <row r="101" spans="1:27" x14ac:dyDescent="0.3">
      <c r="B101" s="14" t="s">
        <v>34</v>
      </c>
      <c r="C101" s="15">
        <f t="shared" ref="C101:AA101" si="5">C93/$C93*100</f>
        <v>100</v>
      </c>
      <c r="D101" s="15">
        <f t="shared" si="5"/>
        <v>115.04104040081016</v>
      </c>
      <c r="E101" s="15">
        <f t="shared" si="5"/>
        <v>97.121842021106502</v>
      </c>
      <c r="F101" s="15">
        <f t="shared" si="5"/>
        <v>120.28568382901609</v>
      </c>
      <c r="G101" s="15">
        <f t="shared" si="5"/>
        <v>118.38823153181963</v>
      </c>
      <c r="H101" s="15">
        <f t="shared" si="5"/>
        <v>140.90182283338663</v>
      </c>
      <c r="I101" s="15">
        <f t="shared" si="5"/>
        <v>171.63415414134954</v>
      </c>
      <c r="J101" s="15">
        <f t="shared" si="5"/>
        <v>191.45080481824965</v>
      </c>
      <c r="K101" s="15">
        <f t="shared" si="5"/>
        <v>195.40560707813665</v>
      </c>
      <c r="L101" s="15">
        <f t="shared" si="5"/>
        <v>208.29335891695982</v>
      </c>
      <c r="M101" s="15">
        <f t="shared" si="5"/>
        <v>196.8873254450485</v>
      </c>
      <c r="N101" s="15">
        <f t="shared" si="5"/>
        <v>212.685214795864</v>
      </c>
      <c r="O101" s="15">
        <f t="shared" si="5"/>
        <v>208.51721564865153</v>
      </c>
      <c r="P101" s="15">
        <f t="shared" si="5"/>
        <v>210.46796716767938</v>
      </c>
      <c r="Q101" s="15">
        <f t="shared" si="5"/>
        <v>234.02622321714102</v>
      </c>
      <c r="R101" s="15">
        <f t="shared" si="5"/>
        <v>254.96215755249972</v>
      </c>
      <c r="S101" s="15">
        <f t="shared" si="5"/>
        <v>264.76921436947021</v>
      </c>
      <c r="T101" s="15">
        <f t="shared" si="5"/>
        <v>267.46615499413713</v>
      </c>
      <c r="U101" s="15">
        <f t="shared" si="5"/>
        <v>278.44579469139751</v>
      </c>
      <c r="V101" s="15">
        <f t="shared" si="5"/>
        <v>287.25082613793836</v>
      </c>
      <c r="W101" s="15">
        <f t="shared" si="5"/>
        <v>321.27704935507944</v>
      </c>
      <c r="X101" s="15">
        <f t="shared" si="5"/>
        <v>189.31883594499521</v>
      </c>
      <c r="Y101" s="15">
        <f t="shared" si="5"/>
        <v>258.20275023984652</v>
      </c>
      <c r="Z101" s="15">
        <f t="shared" si="5"/>
        <v>309.33802366485452</v>
      </c>
      <c r="AA101" s="15">
        <f t="shared" si="5"/>
        <v>331.05212663895105</v>
      </c>
    </row>
    <row r="102" spans="1:27" x14ac:dyDescent="0.3">
      <c r="B102" s="14" t="s">
        <v>35</v>
      </c>
      <c r="C102" s="15">
        <f t="shared" ref="C102:AA102" si="6">C94/$C94*100</f>
        <v>100</v>
      </c>
      <c r="D102" s="15">
        <f t="shared" si="6"/>
        <v>91.055007523825452</v>
      </c>
      <c r="E102" s="15">
        <f t="shared" si="6"/>
        <v>89.048654071225556</v>
      </c>
      <c r="F102" s="15">
        <f t="shared" si="6"/>
        <v>114.59622136766427</v>
      </c>
      <c r="G102" s="15">
        <f t="shared" si="6"/>
        <v>134.25848520314329</v>
      </c>
      <c r="H102" s="15">
        <f t="shared" si="6"/>
        <v>154.65641197124228</v>
      </c>
      <c r="I102" s="15">
        <f t="shared" si="6"/>
        <v>159.57197793011201</v>
      </c>
      <c r="J102" s="15">
        <f t="shared" si="6"/>
        <v>152.54974084601238</v>
      </c>
      <c r="K102" s="15">
        <f t="shared" si="6"/>
        <v>163.9190770774118</v>
      </c>
      <c r="L102" s="15">
        <f t="shared" si="6"/>
        <v>176.39190770774118</v>
      </c>
      <c r="M102" s="15">
        <f t="shared" si="6"/>
        <v>161.37769603745193</v>
      </c>
      <c r="N102" s="15">
        <f t="shared" si="6"/>
        <v>167.19612104999163</v>
      </c>
      <c r="O102" s="15">
        <f t="shared" si="6"/>
        <v>170.80755726467146</v>
      </c>
      <c r="P102" s="15">
        <f t="shared" si="6"/>
        <v>161.26065875271692</v>
      </c>
      <c r="Q102" s="15">
        <f t="shared" si="6"/>
        <v>169.21919411469653</v>
      </c>
      <c r="R102" s="15">
        <f t="shared" si="6"/>
        <v>171.6435378699214</v>
      </c>
      <c r="S102" s="15">
        <f t="shared" si="6"/>
        <v>177.34492559772613</v>
      </c>
      <c r="T102" s="15">
        <f t="shared" si="6"/>
        <v>143.73850526667781</v>
      </c>
      <c r="U102" s="15">
        <f t="shared" si="6"/>
        <v>167.41347600735662</v>
      </c>
      <c r="V102" s="15">
        <f t="shared" si="6"/>
        <v>212.00468149138939</v>
      </c>
      <c r="W102" s="15">
        <f t="shared" si="6"/>
        <v>242.01638521986291</v>
      </c>
      <c r="X102" s="15">
        <f t="shared" si="6"/>
        <v>24.811904363818758</v>
      </c>
      <c r="Y102" s="15">
        <f t="shared" si="6"/>
        <v>131.98461795686342</v>
      </c>
      <c r="Z102" s="15">
        <f t="shared" si="6"/>
        <v>236.76642701889315</v>
      </c>
      <c r="AA102" s="15">
        <f t="shared" si="6"/>
        <v>285.98896505601073</v>
      </c>
    </row>
    <row r="103" spans="1:27" x14ac:dyDescent="0.3">
      <c r="B103" s="14" t="s">
        <v>36</v>
      </c>
      <c r="C103" s="15">
        <f t="shared" ref="C103:AA103" si="7">C95/$C95*100</f>
        <v>100</v>
      </c>
      <c r="D103" s="15">
        <f t="shared" si="7"/>
        <v>127.3041973171787</v>
      </c>
      <c r="E103" s="15">
        <f t="shared" si="7"/>
        <v>174.55646906101254</v>
      </c>
      <c r="F103" s="15">
        <f t="shared" si="7"/>
        <v>232.15058416270011</v>
      </c>
      <c r="G103" s="15">
        <f t="shared" si="7"/>
        <v>206.66378191259196</v>
      </c>
      <c r="H103" s="15">
        <f t="shared" si="7"/>
        <v>208.61099091302466</v>
      </c>
      <c r="I103" s="15">
        <f t="shared" si="7"/>
        <v>232.4534833405452</v>
      </c>
      <c r="J103" s="15">
        <f t="shared" si="7"/>
        <v>201.42795326698399</v>
      </c>
      <c r="K103" s="15">
        <f t="shared" si="7"/>
        <v>220.81350064906968</v>
      </c>
      <c r="L103" s="15">
        <f t="shared" si="7"/>
        <v>132.7563825183903</v>
      </c>
      <c r="M103" s="15">
        <f t="shared" si="7"/>
        <v>125.40025962786672</v>
      </c>
      <c r="N103" s="15">
        <f t="shared" si="7"/>
        <v>181.09043704024234</v>
      </c>
      <c r="O103" s="15">
        <f t="shared" si="7"/>
        <v>144.39636520986585</v>
      </c>
      <c r="P103" s="15">
        <f t="shared" si="7"/>
        <v>152.18520121159671</v>
      </c>
      <c r="Q103" s="15">
        <f t="shared" si="7"/>
        <v>138.03548247511898</v>
      </c>
      <c r="R103" s="15">
        <f t="shared" si="7"/>
        <v>221.24621376027696</v>
      </c>
      <c r="S103" s="15">
        <f t="shared" si="7"/>
        <v>70.186066637819124</v>
      </c>
      <c r="T103" s="15">
        <f t="shared" si="7"/>
        <v>114.84205971440934</v>
      </c>
      <c r="U103" s="15">
        <f t="shared" si="7"/>
        <v>163.65209865858935</v>
      </c>
      <c r="V103" s="15">
        <f t="shared" si="7"/>
        <v>270.96495023799224</v>
      </c>
      <c r="W103" s="15">
        <f t="shared" si="7"/>
        <v>267.50324534833408</v>
      </c>
      <c r="X103" s="15">
        <f t="shared" si="7"/>
        <v>-176.28732150584165</v>
      </c>
      <c r="Y103" s="15">
        <f t="shared" si="7"/>
        <v>77.62873215058417</v>
      </c>
      <c r="Z103" s="15">
        <f t="shared" si="7"/>
        <v>419.08264820424057</v>
      </c>
      <c r="AA103" s="15">
        <f t="shared" si="7"/>
        <v>517.69796624837727</v>
      </c>
    </row>
    <row r="104" spans="1:27" x14ac:dyDescent="0.3">
      <c r="B104" s="14" t="s">
        <v>37</v>
      </c>
      <c r="C104" s="15">
        <f t="shared" ref="C104:AA104" si="8">C96/$C96*100</f>
        <v>100</v>
      </c>
      <c r="D104" s="15">
        <f t="shared" si="8"/>
        <v>76.859670285484512</v>
      </c>
      <c r="E104" s="15">
        <f t="shared" si="8"/>
        <v>72.094893445918771</v>
      </c>
      <c r="F104" s="15">
        <f t="shared" si="8"/>
        <v>89.746682750301559</v>
      </c>
      <c r="G104" s="15">
        <f t="shared" si="8"/>
        <v>29.513470044229994</v>
      </c>
      <c r="H104" s="15">
        <f t="shared" si="8"/>
        <v>86.831523924406923</v>
      </c>
      <c r="I104" s="15">
        <f t="shared" si="8"/>
        <v>78.749497386409331</v>
      </c>
      <c r="J104" s="15">
        <f t="shared" si="8"/>
        <v>79.03096099718536</v>
      </c>
      <c r="K104" s="15">
        <f t="shared" si="8"/>
        <v>71.511861680739855</v>
      </c>
      <c r="L104" s="15">
        <f t="shared" si="8"/>
        <v>97.225572979493364</v>
      </c>
      <c r="M104" s="15">
        <f t="shared" si="8"/>
        <v>120.84841174105347</v>
      </c>
      <c r="N104" s="15">
        <f t="shared" si="8"/>
        <v>185.56493767591476</v>
      </c>
      <c r="O104" s="15">
        <f t="shared" si="8"/>
        <v>152.47285886610373</v>
      </c>
      <c r="P104" s="15">
        <f t="shared" si="8"/>
        <v>184.76075593084036</v>
      </c>
      <c r="Q104" s="15">
        <f t="shared" si="8"/>
        <v>188.88218737434661</v>
      </c>
      <c r="R104" s="15">
        <f t="shared" si="8"/>
        <v>191.77724165661439</v>
      </c>
      <c r="S104" s="15">
        <f t="shared" si="8"/>
        <v>171.06956172094894</v>
      </c>
      <c r="T104" s="15">
        <f t="shared" si="8"/>
        <v>133.39364696421393</v>
      </c>
      <c r="U104" s="15">
        <f t="shared" si="8"/>
        <v>148.85404101326901</v>
      </c>
      <c r="V104" s="15">
        <f t="shared" si="8"/>
        <v>153.6389223964616</v>
      </c>
      <c r="W104" s="15">
        <f t="shared" si="8"/>
        <v>202.67390430237234</v>
      </c>
      <c r="X104" s="15">
        <f t="shared" si="8"/>
        <v>450.94491355046245</v>
      </c>
      <c r="Y104" s="15">
        <f t="shared" si="8"/>
        <v>424.78890229191802</v>
      </c>
      <c r="Z104" s="15">
        <f t="shared" si="8"/>
        <v>331.12183353437877</v>
      </c>
      <c r="AA104" s="15">
        <f t="shared" si="8"/>
        <v>351.26658624849216</v>
      </c>
    </row>
    <row r="105" spans="1:27" x14ac:dyDescent="0.3">
      <c r="B105" s="14" t="s">
        <v>38</v>
      </c>
      <c r="C105" s="15">
        <f t="shared" ref="C105:AA105" si="9">C97/$C97*100</f>
        <v>100</v>
      </c>
      <c r="D105" s="15">
        <f t="shared" si="9"/>
        <v>117.5861175861176</v>
      </c>
      <c r="E105" s="15">
        <f t="shared" si="9"/>
        <v>116.67098333765</v>
      </c>
      <c r="F105" s="15">
        <f t="shared" si="9"/>
        <v>117.64223430890097</v>
      </c>
      <c r="G105" s="15">
        <f t="shared" si="9"/>
        <v>121.59198825865491</v>
      </c>
      <c r="H105" s="15">
        <f t="shared" si="9"/>
        <v>128.77492877492878</v>
      </c>
      <c r="I105" s="15">
        <f t="shared" si="9"/>
        <v>134.88733488733487</v>
      </c>
      <c r="J105" s="15">
        <f t="shared" si="9"/>
        <v>154.14832081498747</v>
      </c>
      <c r="K105" s="15">
        <f t="shared" si="9"/>
        <v>156.84624017957353</v>
      </c>
      <c r="L105" s="15">
        <f t="shared" si="9"/>
        <v>169.09695243028577</v>
      </c>
      <c r="M105" s="15">
        <f t="shared" si="9"/>
        <v>172.96900630233964</v>
      </c>
      <c r="N105" s="15">
        <f t="shared" si="9"/>
        <v>169.08831908831908</v>
      </c>
      <c r="O105" s="15">
        <f t="shared" si="9"/>
        <v>174.56617456617457</v>
      </c>
      <c r="P105" s="15">
        <f t="shared" si="9"/>
        <v>179.31451264784599</v>
      </c>
      <c r="Q105" s="15">
        <f t="shared" si="9"/>
        <v>192.06164206164206</v>
      </c>
      <c r="R105" s="15">
        <f t="shared" si="9"/>
        <v>190.5205905205905</v>
      </c>
      <c r="S105" s="15">
        <f t="shared" si="9"/>
        <v>198.5668652335319</v>
      </c>
      <c r="T105" s="15">
        <f t="shared" si="9"/>
        <v>160.67512734179402</v>
      </c>
      <c r="U105" s="15">
        <f t="shared" si="9"/>
        <v>174.60934127600794</v>
      </c>
      <c r="V105" s="15">
        <f t="shared" si="9"/>
        <v>175.94319260985927</v>
      </c>
      <c r="W105" s="15">
        <f t="shared" si="9"/>
        <v>213.00181300181302</v>
      </c>
      <c r="X105" s="15">
        <f t="shared" si="9"/>
        <v>243.71061037727705</v>
      </c>
      <c r="Y105" s="15">
        <f t="shared" si="9"/>
        <v>261.53846153846155</v>
      </c>
      <c r="Z105" s="15">
        <f t="shared" si="9"/>
        <v>265.23784857118187</v>
      </c>
      <c r="AA105" s="15">
        <f t="shared" si="9"/>
        <v>298.7870154536821</v>
      </c>
    </row>
  </sheetData>
  <mergeCells count="3">
    <mergeCell ref="D68:E68"/>
    <mergeCell ref="D81:J81"/>
    <mergeCell ref="C66:E66"/>
  </mergeCells>
  <hyperlinks>
    <hyperlink ref="B84" r:id="rId1"/>
    <hyperlink ref="D81" r:id="rId2" display="https://www150.statcan.gc.ca/t1/tbl1/en/tv.action?pid=3610061201 "/>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0"/>
  <sheetViews>
    <sheetView topLeftCell="A9" workbookViewId="0">
      <selection activeCell="E29" sqref="E29"/>
    </sheetView>
  </sheetViews>
  <sheetFormatPr defaultRowHeight="14.4" x14ac:dyDescent="0.3"/>
  <cols>
    <col min="2" max="2" width="23" customWidth="1"/>
  </cols>
  <sheetData>
    <row r="1" spans="1:27" x14ac:dyDescent="0.3">
      <c r="A1" t="s">
        <v>0</v>
      </c>
    </row>
    <row r="2" spans="1:27" x14ac:dyDescent="0.3">
      <c r="A2" t="s">
        <v>1</v>
      </c>
    </row>
    <row r="3" spans="1:27" x14ac:dyDescent="0.3">
      <c r="A3" t="s">
        <v>2</v>
      </c>
    </row>
    <row r="4" spans="1:27" x14ac:dyDescent="0.3">
      <c r="A4" t="s">
        <v>3</v>
      </c>
    </row>
    <row r="5" spans="1:27" x14ac:dyDescent="0.3">
      <c r="A5" t="s">
        <v>4</v>
      </c>
    </row>
    <row r="7" spans="1:27" x14ac:dyDescent="0.3">
      <c r="C7" t="s">
        <v>11</v>
      </c>
    </row>
    <row r="9" spans="1:27" x14ac:dyDescent="0.3">
      <c r="B9" t="s">
        <v>5</v>
      </c>
      <c r="C9" t="s">
        <v>6</v>
      </c>
    </row>
    <row r="10" spans="1:27" x14ac:dyDescent="0.3">
      <c r="B10" t="s">
        <v>7</v>
      </c>
      <c r="C10" t="s">
        <v>8</v>
      </c>
    </row>
    <row r="11" spans="1:27" x14ac:dyDescent="0.3">
      <c r="A11" t="s">
        <v>9</v>
      </c>
      <c r="B11" t="s">
        <v>10</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A12" t="s">
        <v>34</v>
      </c>
      <c r="B12" t="s">
        <v>12</v>
      </c>
      <c r="C12">
        <v>14555</v>
      </c>
      <c r="D12">
        <v>14731</v>
      </c>
      <c r="E12">
        <v>15985</v>
      </c>
      <c r="F12">
        <v>16110</v>
      </c>
      <c r="G12">
        <v>16719</v>
      </c>
      <c r="H12">
        <v>16792</v>
      </c>
      <c r="I12">
        <v>16468</v>
      </c>
      <c r="J12">
        <v>18060</v>
      </c>
      <c r="K12">
        <v>19253</v>
      </c>
      <c r="L12">
        <v>19564</v>
      </c>
      <c r="M12">
        <v>20329</v>
      </c>
      <c r="N12">
        <v>21011</v>
      </c>
      <c r="O12">
        <v>21689</v>
      </c>
      <c r="P12">
        <v>23097</v>
      </c>
      <c r="Q12">
        <v>22766</v>
      </c>
      <c r="R12">
        <v>23215</v>
      </c>
      <c r="S12">
        <v>22867</v>
      </c>
      <c r="T12">
        <v>23637</v>
      </c>
      <c r="U12">
        <v>24025</v>
      </c>
      <c r="V12">
        <v>24888</v>
      </c>
      <c r="W12">
        <v>25566</v>
      </c>
      <c r="X12">
        <v>32930</v>
      </c>
      <c r="Y12">
        <v>32346</v>
      </c>
      <c r="Z12">
        <v>31425</v>
      </c>
      <c r="AA12">
        <v>31518</v>
      </c>
    </row>
    <row r="13" spans="1:27" x14ac:dyDescent="0.3">
      <c r="A13" t="s">
        <v>34</v>
      </c>
      <c r="B13" t="s">
        <v>13</v>
      </c>
      <c r="C13">
        <v>6789</v>
      </c>
      <c r="D13">
        <v>7208</v>
      </c>
      <c r="E13">
        <v>7359</v>
      </c>
      <c r="F13">
        <v>7017</v>
      </c>
      <c r="G13">
        <v>7308</v>
      </c>
      <c r="H13">
        <v>7607</v>
      </c>
      <c r="I13">
        <v>7405</v>
      </c>
      <c r="J13">
        <v>8446</v>
      </c>
      <c r="K13">
        <v>9305</v>
      </c>
      <c r="L13">
        <v>9517</v>
      </c>
      <c r="M13">
        <v>8807</v>
      </c>
      <c r="N13">
        <v>8600</v>
      </c>
      <c r="O13">
        <v>9299</v>
      </c>
      <c r="P13">
        <v>10093</v>
      </c>
      <c r="Q13">
        <v>10120</v>
      </c>
      <c r="R13">
        <v>9602</v>
      </c>
      <c r="S13">
        <v>9554</v>
      </c>
      <c r="T13">
        <v>9539</v>
      </c>
      <c r="U13">
        <v>9664</v>
      </c>
      <c r="V13">
        <v>10555</v>
      </c>
      <c r="W13">
        <v>10835</v>
      </c>
      <c r="X13">
        <v>8886</v>
      </c>
      <c r="Y13">
        <v>11303</v>
      </c>
      <c r="Z13">
        <v>11062</v>
      </c>
      <c r="AA13">
        <v>13123</v>
      </c>
    </row>
    <row r="14" spans="1:27" x14ac:dyDescent="0.3">
      <c r="A14" t="s">
        <v>34</v>
      </c>
      <c r="B14" t="s">
        <v>14</v>
      </c>
      <c r="C14">
        <v>2329</v>
      </c>
      <c r="D14">
        <v>2562</v>
      </c>
      <c r="E14">
        <v>2388</v>
      </c>
      <c r="F14">
        <v>2646</v>
      </c>
      <c r="G14">
        <v>2856</v>
      </c>
      <c r="H14">
        <v>2793</v>
      </c>
      <c r="I14">
        <v>2820</v>
      </c>
      <c r="J14">
        <v>3387</v>
      </c>
      <c r="K14">
        <v>3316</v>
      </c>
      <c r="L14">
        <v>3241</v>
      </c>
      <c r="M14">
        <v>3288</v>
      </c>
      <c r="N14">
        <v>3441</v>
      </c>
      <c r="O14">
        <v>3298</v>
      </c>
      <c r="P14">
        <v>3255</v>
      </c>
      <c r="Q14">
        <v>3221</v>
      </c>
      <c r="R14">
        <v>3633</v>
      </c>
      <c r="S14">
        <v>3269</v>
      </c>
      <c r="T14">
        <v>3859</v>
      </c>
      <c r="U14">
        <v>4068</v>
      </c>
      <c r="V14">
        <v>4362</v>
      </c>
      <c r="W14">
        <v>4600</v>
      </c>
      <c r="X14">
        <v>4436</v>
      </c>
      <c r="Y14">
        <v>4758</v>
      </c>
      <c r="Z14">
        <v>5244</v>
      </c>
      <c r="AA14">
        <v>5442</v>
      </c>
    </row>
    <row r="15" spans="1:27" x14ac:dyDescent="0.3">
      <c r="A15" t="s">
        <v>34</v>
      </c>
      <c r="B15" t="s">
        <v>15</v>
      </c>
      <c r="C15">
        <v>1335</v>
      </c>
      <c r="D15">
        <v>1820</v>
      </c>
      <c r="E15">
        <v>1345</v>
      </c>
      <c r="F15">
        <v>1387</v>
      </c>
      <c r="G15">
        <v>1181</v>
      </c>
      <c r="H15">
        <v>1272</v>
      </c>
      <c r="I15">
        <v>1543</v>
      </c>
      <c r="J15">
        <v>1565</v>
      </c>
      <c r="K15">
        <v>1875</v>
      </c>
      <c r="L15">
        <v>1738</v>
      </c>
      <c r="M15">
        <v>1443</v>
      </c>
      <c r="N15">
        <v>1392</v>
      </c>
      <c r="O15">
        <v>1580</v>
      </c>
      <c r="P15">
        <v>1739</v>
      </c>
      <c r="Q15">
        <v>1647</v>
      </c>
      <c r="R15">
        <v>1665</v>
      </c>
      <c r="S15">
        <v>1694</v>
      </c>
      <c r="T15">
        <v>1789</v>
      </c>
      <c r="U15">
        <v>1949</v>
      </c>
      <c r="V15">
        <v>2062</v>
      </c>
      <c r="W15">
        <v>2139</v>
      </c>
      <c r="X15">
        <v>2281</v>
      </c>
      <c r="Y15">
        <v>2514</v>
      </c>
      <c r="Z15">
        <v>2485</v>
      </c>
      <c r="AA15">
        <v>3055</v>
      </c>
    </row>
    <row r="16" spans="1:27" x14ac:dyDescent="0.3">
      <c r="A16" t="s">
        <v>34</v>
      </c>
      <c r="B16" t="s">
        <v>16</v>
      </c>
      <c r="C16">
        <v>1645</v>
      </c>
      <c r="D16">
        <v>1980</v>
      </c>
      <c r="E16">
        <v>1903</v>
      </c>
      <c r="F16">
        <v>1712</v>
      </c>
      <c r="G16">
        <v>1771</v>
      </c>
      <c r="H16">
        <v>1844</v>
      </c>
      <c r="I16">
        <v>2021</v>
      </c>
      <c r="J16">
        <v>2630</v>
      </c>
      <c r="K16">
        <v>2782</v>
      </c>
      <c r="L16">
        <v>2828</v>
      </c>
      <c r="M16">
        <v>2381</v>
      </c>
      <c r="N16">
        <v>2205</v>
      </c>
      <c r="O16">
        <v>2339</v>
      </c>
      <c r="P16">
        <v>2465</v>
      </c>
      <c r="Q16">
        <v>2417</v>
      </c>
      <c r="R16">
        <v>2295</v>
      </c>
      <c r="S16">
        <v>2375</v>
      </c>
      <c r="T16">
        <v>2334</v>
      </c>
      <c r="U16">
        <v>2461</v>
      </c>
      <c r="V16">
        <v>2898</v>
      </c>
      <c r="W16">
        <v>3308</v>
      </c>
      <c r="X16">
        <v>3021</v>
      </c>
      <c r="Y16">
        <v>2774</v>
      </c>
      <c r="Z16">
        <v>3596</v>
      </c>
      <c r="AA16">
        <v>5923</v>
      </c>
    </row>
    <row r="17" spans="1:27" x14ac:dyDescent="0.3">
      <c r="A17" t="s">
        <v>34</v>
      </c>
      <c r="B17" t="s">
        <v>17</v>
      </c>
      <c r="C17">
        <v>9974</v>
      </c>
      <c r="D17">
        <v>10793</v>
      </c>
      <c r="E17">
        <v>11262</v>
      </c>
      <c r="F17">
        <v>11473</v>
      </c>
      <c r="G17">
        <v>11737</v>
      </c>
      <c r="H17">
        <v>11635</v>
      </c>
      <c r="I17">
        <v>12179</v>
      </c>
      <c r="J17">
        <v>12689</v>
      </c>
      <c r="K17">
        <v>13812</v>
      </c>
      <c r="L17">
        <v>14072</v>
      </c>
      <c r="M17">
        <v>14894</v>
      </c>
      <c r="N17">
        <v>15360</v>
      </c>
      <c r="O17">
        <v>15869</v>
      </c>
      <c r="P17">
        <v>16180</v>
      </c>
      <c r="Q17">
        <v>16424</v>
      </c>
      <c r="R17">
        <v>16669</v>
      </c>
      <c r="S17">
        <v>16929</v>
      </c>
      <c r="T17">
        <v>17697</v>
      </c>
      <c r="U17">
        <v>18331</v>
      </c>
      <c r="V17">
        <v>18816</v>
      </c>
      <c r="W17">
        <v>19471</v>
      </c>
      <c r="X17">
        <v>28685</v>
      </c>
      <c r="Y17">
        <v>25622</v>
      </c>
      <c r="Z17">
        <v>25510</v>
      </c>
      <c r="AA17">
        <v>26098</v>
      </c>
    </row>
    <row r="18" spans="1:27" x14ac:dyDescent="0.3">
      <c r="A18" t="s">
        <v>34</v>
      </c>
      <c r="B18" t="s">
        <v>18</v>
      </c>
      <c r="C18">
        <v>4226</v>
      </c>
      <c r="D18">
        <v>5673</v>
      </c>
      <c r="E18">
        <v>4466</v>
      </c>
      <c r="F18">
        <v>4701</v>
      </c>
      <c r="G18">
        <v>4592</v>
      </c>
      <c r="H18">
        <v>4671</v>
      </c>
      <c r="I18">
        <v>5457</v>
      </c>
      <c r="J18">
        <v>5397</v>
      </c>
      <c r="K18">
        <v>6275</v>
      </c>
      <c r="L18">
        <v>6176</v>
      </c>
      <c r="M18">
        <v>5722</v>
      </c>
      <c r="N18">
        <v>5578</v>
      </c>
      <c r="O18">
        <v>6018</v>
      </c>
      <c r="P18">
        <v>5705</v>
      </c>
      <c r="Q18">
        <v>6229</v>
      </c>
      <c r="R18">
        <v>6059</v>
      </c>
      <c r="S18">
        <v>6204</v>
      </c>
      <c r="T18">
        <v>6912</v>
      </c>
      <c r="U18">
        <v>7527</v>
      </c>
      <c r="V18">
        <v>8009</v>
      </c>
      <c r="W18">
        <v>8172</v>
      </c>
      <c r="X18">
        <v>8337</v>
      </c>
      <c r="Y18">
        <v>9076</v>
      </c>
      <c r="Z18">
        <v>9280</v>
      </c>
      <c r="AA18">
        <v>10277</v>
      </c>
    </row>
    <row r="19" spans="1:27" x14ac:dyDescent="0.3">
      <c r="A19" t="s">
        <v>34</v>
      </c>
      <c r="B19" t="s">
        <v>23</v>
      </c>
      <c r="C19">
        <v>34877</v>
      </c>
      <c r="D19">
        <v>37032</v>
      </c>
      <c r="E19">
        <v>36970</v>
      </c>
      <c r="F19">
        <v>39749</v>
      </c>
      <c r="G19">
        <v>40868</v>
      </c>
      <c r="H19">
        <v>43231</v>
      </c>
      <c r="I19">
        <v>45931</v>
      </c>
      <c r="J19">
        <v>50192</v>
      </c>
      <c r="K19">
        <v>52357</v>
      </c>
      <c r="L19">
        <v>54791</v>
      </c>
      <c r="M19">
        <v>54645</v>
      </c>
      <c r="N19">
        <v>56975</v>
      </c>
      <c r="O19">
        <v>57655</v>
      </c>
      <c r="P19">
        <v>60960</v>
      </c>
      <c r="Q19">
        <v>63075</v>
      </c>
      <c r="R19">
        <v>65195</v>
      </c>
      <c r="S19">
        <v>66488</v>
      </c>
      <c r="T19">
        <v>67493</v>
      </c>
      <c r="U19">
        <v>69641</v>
      </c>
      <c r="V19">
        <v>71704</v>
      </c>
      <c r="W19">
        <v>76079</v>
      </c>
      <c r="X19">
        <v>70914</v>
      </c>
      <c r="Y19">
        <v>80191</v>
      </c>
      <c r="Z19">
        <v>85411</v>
      </c>
      <c r="AA19">
        <v>87950</v>
      </c>
    </row>
    <row r="20" spans="1:27" x14ac:dyDescent="0.3">
      <c r="A20" t="s">
        <v>34</v>
      </c>
      <c r="B20" t="s">
        <v>25</v>
      </c>
      <c r="C20">
        <v>-9381</v>
      </c>
      <c r="D20">
        <v>-10792</v>
      </c>
      <c r="E20">
        <v>-9111</v>
      </c>
      <c r="F20">
        <v>-11284</v>
      </c>
      <c r="G20">
        <v>-11106</v>
      </c>
      <c r="H20">
        <v>-13218</v>
      </c>
      <c r="I20">
        <v>-16101</v>
      </c>
      <c r="J20">
        <v>-17960</v>
      </c>
      <c r="K20">
        <v>-18331</v>
      </c>
      <c r="L20">
        <v>-19540</v>
      </c>
      <c r="M20">
        <v>-18470</v>
      </c>
      <c r="N20">
        <v>-19952</v>
      </c>
      <c r="O20">
        <v>-19561</v>
      </c>
      <c r="P20">
        <v>-19744</v>
      </c>
      <c r="Q20">
        <v>-21954</v>
      </c>
      <c r="R20">
        <v>-23918</v>
      </c>
      <c r="S20">
        <v>-24838</v>
      </c>
      <c r="T20">
        <v>-25091</v>
      </c>
      <c r="U20">
        <v>-26121</v>
      </c>
      <c r="V20">
        <v>-26947</v>
      </c>
      <c r="W20">
        <v>-30139</v>
      </c>
      <c r="X20">
        <v>-17760</v>
      </c>
      <c r="Y20">
        <v>-24222</v>
      </c>
      <c r="Z20">
        <v>-29019</v>
      </c>
      <c r="AA20">
        <v>-31056</v>
      </c>
    </row>
    <row r="24" spans="1:27" x14ac:dyDescent="0.3">
      <c r="C24">
        <v>1999</v>
      </c>
      <c r="D24">
        <v>2000</v>
      </c>
      <c r="E24">
        <v>2001</v>
      </c>
      <c r="F24">
        <v>2002</v>
      </c>
      <c r="G24">
        <v>2003</v>
      </c>
      <c r="H24">
        <v>2004</v>
      </c>
      <c r="I24">
        <v>2005</v>
      </c>
      <c r="J24">
        <v>2006</v>
      </c>
      <c r="K24">
        <v>2007</v>
      </c>
      <c r="L24">
        <v>2008</v>
      </c>
      <c r="M24">
        <v>2009</v>
      </c>
      <c r="N24">
        <v>2010</v>
      </c>
      <c r="O24">
        <v>2011</v>
      </c>
      <c r="P24">
        <v>2012</v>
      </c>
      <c r="Q24">
        <v>2013</v>
      </c>
      <c r="R24">
        <v>2014</v>
      </c>
      <c r="S24">
        <v>2015</v>
      </c>
      <c r="T24">
        <v>2016</v>
      </c>
      <c r="U24">
        <v>2017</v>
      </c>
      <c r="V24">
        <v>2018</v>
      </c>
      <c r="W24">
        <v>2019</v>
      </c>
      <c r="X24">
        <v>2020</v>
      </c>
      <c r="Y24">
        <v>2021</v>
      </c>
      <c r="Z24">
        <v>2022</v>
      </c>
      <c r="AA24">
        <v>2023</v>
      </c>
    </row>
    <row r="25" spans="1:27" x14ac:dyDescent="0.3">
      <c r="A25" t="s">
        <v>34</v>
      </c>
      <c r="B25" t="s">
        <v>39</v>
      </c>
      <c r="C25">
        <v>6789</v>
      </c>
      <c r="D25">
        <v>7208</v>
      </c>
      <c r="E25">
        <v>7359</v>
      </c>
      <c r="F25">
        <v>7017</v>
      </c>
      <c r="G25">
        <v>7308</v>
      </c>
      <c r="H25">
        <v>7607</v>
      </c>
      <c r="I25">
        <v>7405</v>
      </c>
      <c r="J25">
        <v>8446</v>
      </c>
      <c r="K25">
        <v>9305</v>
      </c>
      <c r="L25">
        <v>9517</v>
      </c>
      <c r="M25">
        <v>8807</v>
      </c>
      <c r="N25">
        <v>8600</v>
      </c>
      <c r="O25">
        <v>9299</v>
      </c>
      <c r="P25">
        <v>10093</v>
      </c>
      <c r="Q25">
        <v>10120</v>
      </c>
      <c r="R25">
        <v>9602</v>
      </c>
      <c r="S25">
        <v>9554</v>
      </c>
      <c r="T25">
        <v>9539</v>
      </c>
      <c r="U25">
        <v>9664</v>
      </c>
      <c r="V25">
        <v>10555</v>
      </c>
      <c r="W25">
        <v>10835</v>
      </c>
      <c r="X25">
        <v>8886</v>
      </c>
      <c r="Y25">
        <v>11303</v>
      </c>
      <c r="Z25">
        <v>11062</v>
      </c>
      <c r="AA25">
        <v>13123</v>
      </c>
    </row>
    <row r="26" spans="1:27" x14ac:dyDescent="0.3">
      <c r="B26" t="s">
        <v>40</v>
      </c>
      <c r="C26">
        <v>2329</v>
      </c>
      <c r="D26">
        <v>2562</v>
      </c>
      <c r="E26">
        <v>2388</v>
      </c>
      <c r="F26">
        <v>2646</v>
      </c>
      <c r="G26">
        <v>2856</v>
      </c>
      <c r="H26">
        <v>2793</v>
      </c>
      <c r="I26">
        <v>2820</v>
      </c>
      <c r="J26">
        <v>3387</v>
      </c>
      <c r="K26">
        <v>3316</v>
      </c>
      <c r="L26">
        <v>3241</v>
      </c>
      <c r="M26">
        <v>3288</v>
      </c>
      <c r="N26">
        <v>3441</v>
      </c>
      <c r="O26">
        <v>3298</v>
      </c>
      <c r="P26">
        <v>3255</v>
      </c>
      <c r="Q26">
        <v>3221</v>
      </c>
      <c r="R26">
        <v>3633</v>
      </c>
      <c r="S26">
        <v>3269</v>
      </c>
      <c r="T26">
        <v>3859</v>
      </c>
      <c r="U26">
        <v>4068</v>
      </c>
      <c r="V26">
        <v>4362</v>
      </c>
      <c r="W26">
        <v>4600</v>
      </c>
      <c r="X26">
        <v>4436</v>
      </c>
      <c r="Y26">
        <v>4758</v>
      </c>
      <c r="Z26">
        <v>5244</v>
      </c>
      <c r="AA26">
        <v>5442</v>
      </c>
    </row>
    <row r="27" spans="1:27" x14ac:dyDescent="0.3">
      <c r="B27" t="s">
        <v>44</v>
      </c>
      <c r="C27">
        <v>14555</v>
      </c>
      <c r="D27">
        <v>14731</v>
      </c>
      <c r="E27">
        <v>15985</v>
      </c>
      <c r="F27">
        <v>16110</v>
      </c>
      <c r="G27">
        <v>16719</v>
      </c>
      <c r="H27">
        <v>16792</v>
      </c>
      <c r="I27">
        <v>16468</v>
      </c>
      <c r="J27">
        <v>18060</v>
      </c>
      <c r="K27">
        <v>19253</v>
      </c>
      <c r="L27">
        <v>19564</v>
      </c>
      <c r="M27">
        <v>20329</v>
      </c>
      <c r="N27">
        <v>21011</v>
      </c>
      <c r="O27">
        <v>21689</v>
      </c>
      <c r="P27">
        <v>23097</v>
      </c>
      <c r="Q27">
        <v>22766</v>
      </c>
      <c r="R27">
        <v>23215</v>
      </c>
      <c r="S27">
        <v>22867</v>
      </c>
      <c r="T27">
        <v>23637</v>
      </c>
      <c r="U27">
        <v>24025</v>
      </c>
      <c r="V27">
        <v>24888</v>
      </c>
      <c r="W27">
        <v>25566</v>
      </c>
      <c r="X27">
        <v>32930</v>
      </c>
      <c r="Y27">
        <v>32346</v>
      </c>
      <c r="Z27">
        <v>31425</v>
      </c>
      <c r="AA27">
        <v>31518</v>
      </c>
    </row>
    <row r="28" spans="1:27" x14ac:dyDescent="0.3">
      <c r="B28" t="s">
        <v>41</v>
      </c>
      <c r="C28">
        <f>C15-C16</f>
        <v>-310</v>
      </c>
      <c r="D28">
        <f t="shared" ref="D28:AA28" si="0">D15-D16</f>
        <v>-160</v>
      </c>
      <c r="E28">
        <f t="shared" si="0"/>
        <v>-558</v>
      </c>
      <c r="F28">
        <f t="shared" si="0"/>
        <v>-325</v>
      </c>
      <c r="G28">
        <f t="shared" si="0"/>
        <v>-590</v>
      </c>
      <c r="H28">
        <f t="shared" si="0"/>
        <v>-572</v>
      </c>
      <c r="I28">
        <f t="shared" si="0"/>
        <v>-478</v>
      </c>
      <c r="J28">
        <f t="shared" si="0"/>
        <v>-1065</v>
      </c>
      <c r="K28">
        <f t="shared" si="0"/>
        <v>-907</v>
      </c>
      <c r="L28">
        <f t="shared" si="0"/>
        <v>-1090</v>
      </c>
      <c r="M28">
        <f t="shared" si="0"/>
        <v>-938</v>
      </c>
      <c r="N28">
        <f t="shared" si="0"/>
        <v>-813</v>
      </c>
      <c r="O28">
        <f t="shared" si="0"/>
        <v>-759</v>
      </c>
      <c r="P28">
        <f t="shared" si="0"/>
        <v>-726</v>
      </c>
      <c r="Q28">
        <f t="shared" si="0"/>
        <v>-770</v>
      </c>
      <c r="R28">
        <f t="shared" si="0"/>
        <v>-630</v>
      </c>
      <c r="S28">
        <f t="shared" si="0"/>
        <v>-681</v>
      </c>
      <c r="T28">
        <f t="shared" si="0"/>
        <v>-545</v>
      </c>
      <c r="U28">
        <f t="shared" si="0"/>
        <v>-512</v>
      </c>
      <c r="V28">
        <f t="shared" si="0"/>
        <v>-836</v>
      </c>
      <c r="W28">
        <f t="shared" si="0"/>
        <v>-1169</v>
      </c>
      <c r="X28">
        <f t="shared" si="0"/>
        <v>-740</v>
      </c>
      <c r="Y28">
        <f t="shared" si="0"/>
        <v>-260</v>
      </c>
      <c r="Z28">
        <f t="shared" si="0"/>
        <v>-1111</v>
      </c>
      <c r="AA28">
        <f t="shared" si="0"/>
        <v>-2868</v>
      </c>
    </row>
    <row r="29" spans="1:27" x14ac:dyDescent="0.3">
      <c r="B29" t="s">
        <v>42</v>
      </c>
      <c r="C29">
        <f>C17-C18</f>
        <v>5748</v>
      </c>
      <c r="D29">
        <f t="shared" ref="D29:AA29" si="1">D17-D18</f>
        <v>5120</v>
      </c>
      <c r="E29">
        <f t="shared" si="1"/>
        <v>6796</v>
      </c>
      <c r="F29">
        <f t="shared" si="1"/>
        <v>6772</v>
      </c>
      <c r="G29">
        <f t="shared" si="1"/>
        <v>7145</v>
      </c>
      <c r="H29">
        <f t="shared" si="1"/>
        <v>6964</v>
      </c>
      <c r="I29">
        <f t="shared" si="1"/>
        <v>6722</v>
      </c>
      <c r="J29">
        <f t="shared" si="1"/>
        <v>7292</v>
      </c>
      <c r="K29">
        <f t="shared" si="1"/>
        <v>7537</v>
      </c>
      <c r="L29">
        <f t="shared" si="1"/>
        <v>7896</v>
      </c>
      <c r="M29">
        <f t="shared" si="1"/>
        <v>9172</v>
      </c>
      <c r="N29">
        <f t="shared" si="1"/>
        <v>9782</v>
      </c>
      <c r="O29">
        <f t="shared" si="1"/>
        <v>9851</v>
      </c>
      <c r="P29">
        <f t="shared" si="1"/>
        <v>10475</v>
      </c>
      <c r="Q29">
        <f t="shared" si="1"/>
        <v>10195</v>
      </c>
      <c r="R29">
        <f t="shared" si="1"/>
        <v>10610</v>
      </c>
      <c r="S29">
        <f t="shared" si="1"/>
        <v>10725</v>
      </c>
      <c r="T29">
        <f t="shared" si="1"/>
        <v>10785</v>
      </c>
      <c r="U29">
        <f t="shared" si="1"/>
        <v>10804</v>
      </c>
      <c r="V29">
        <f t="shared" si="1"/>
        <v>10807</v>
      </c>
      <c r="W29">
        <f t="shared" si="1"/>
        <v>11299</v>
      </c>
      <c r="X29">
        <f t="shared" si="1"/>
        <v>20348</v>
      </c>
      <c r="Y29">
        <f t="shared" si="1"/>
        <v>16546</v>
      </c>
      <c r="Z29">
        <f t="shared" si="1"/>
        <v>16230</v>
      </c>
      <c r="AA29">
        <f t="shared" si="1"/>
        <v>15821</v>
      </c>
    </row>
    <row r="30" spans="1:27" x14ac:dyDescent="0.3">
      <c r="B30" t="s">
        <v>43</v>
      </c>
      <c r="C30">
        <v>-9381</v>
      </c>
      <c r="D30">
        <v>-10792</v>
      </c>
      <c r="E30">
        <v>-9111</v>
      </c>
      <c r="F30">
        <v>-11284</v>
      </c>
      <c r="G30">
        <v>-11106</v>
      </c>
      <c r="H30">
        <v>-13218</v>
      </c>
      <c r="I30">
        <v>-16101</v>
      </c>
      <c r="J30">
        <v>-17960</v>
      </c>
      <c r="K30">
        <v>-18331</v>
      </c>
      <c r="L30">
        <v>-19540</v>
      </c>
      <c r="M30">
        <v>-18470</v>
      </c>
      <c r="N30">
        <v>-19952</v>
      </c>
      <c r="O30">
        <v>-19561</v>
      </c>
      <c r="P30">
        <v>-19744</v>
      </c>
      <c r="Q30">
        <v>-21954</v>
      </c>
      <c r="R30">
        <v>-23918</v>
      </c>
      <c r="S30">
        <v>-24838</v>
      </c>
      <c r="T30">
        <v>-25091</v>
      </c>
      <c r="U30">
        <v>-26121</v>
      </c>
      <c r="V30">
        <v>-26947</v>
      </c>
      <c r="W30">
        <v>-30139</v>
      </c>
      <c r="X30">
        <v>-17760</v>
      </c>
      <c r="Y30">
        <v>-24222</v>
      </c>
      <c r="Z30">
        <v>-29019</v>
      </c>
      <c r="AA30">
        <v>-31056</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9"/>
  <sheetViews>
    <sheetView tabSelected="1" topLeftCell="M9" zoomScale="150" zoomScaleNormal="150" workbookViewId="0">
      <selection activeCell="Y18" sqref="Y18"/>
    </sheetView>
  </sheetViews>
  <sheetFormatPr defaultRowHeight="14.4" x14ac:dyDescent="0.3"/>
  <sheetData>
    <row r="1" spans="1:27" x14ac:dyDescent="0.3">
      <c r="A1" t="s">
        <v>0</v>
      </c>
    </row>
    <row r="2" spans="1:27" x14ac:dyDescent="0.3">
      <c r="A2" t="s">
        <v>1</v>
      </c>
    </row>
    <row r="3" spans="1:27" x14ac:dyDescent="0.3">
      <c r="A3" t="s">
        <v>2</v>
      </c>
    </row>
    <row r="4" spans="1:27" x14ac:dyDescent="0.3">
      <c r="A4" t="s">
        <v>3</v>
      </c>
    </row>
    <row r="5" spans="1:27" x14ac:dyDescent="0.3">
      <c r="A5" t="s">
        <v>4</v>
      </c>
    </row>
    <row r="7" spans="1:27" x14ac:dyDescent="0.3">
      <c r="C7" t="s">
        <v>11</v>
      </c>
    </row>
    <row r="9" spans="1:27" x14ac:dyDescent="0.3">
      <c r="B9" t="s">
        <v>5</v>
      </c>
      <c r="C9" t="s">
        <v>6</v>
      </c>
    </row>
    <row r="10" spans="1:27" x14ac:dyDescent="0.3">
      <c r="B10" t="s">
        <v>7</v>
      </c>
      <c r="C10" t="s">
        <v>8</v>
      </c>
    </row>
    <row r="11" spans="1:27" x14ac:dyDescent="0.3">
      <c r="B11" t="s">
        <v>9</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B12" t="s">
        <v>33</v>
      </c>
      <c r="C12">
        <v>2094</v>
      </c>
      <c r="D12">
        <v>2377</v>
      </c>
      <c r="E12">
        <v>2429</v>
      </c>
      <c r="F12">
        <v>1643</v>
      </c>
      <c r="G12">
        <v>1145</v>
      </c>
      <c r="H12">
        <v>1372</v>
      </c>
      <c r="I12">
        <v>830</v>
      </c>
      <c r="J12">
        <v>1581</v>
      </c>
      <c r="K12">
        <v>1331</v>
      </c>
      <c r="L12">
        <v>2170</v>
      </c>
      <c r="M12">
        <v>3012</v>
      </c>
      <c r="N12">
        <v>2853</v>
      </c>
      <c r="O12">
        <v>2982</v>
      </c>
      <c r="P12">
        <v>3565</v>
      </c>
      <c r="Q12">
        <v>3725</v>
      </c>
      <c r="R12">
        <v>2876</v>
      </c>
      <c r="S12">
        <v>3488</v>
      </c>
      <c r="T12">
        <v>1503</v>
      </c>
      <c r="U12">
        <v>1588</v>
      </c>
      <c r="V12">
        <v>502</v>
      </c>
      <c r="W12">
        <v>1726</v>
      </c>
      <c r="X12">
        <v>12744</v>
      </c>
      <c r="Y12">
        <v>9561</v>
      </c>
      <c r="Z12">
        <v>5010</v>
      </c>
      <c r="AA12">
        <v>5313</v>
      </c>
    </row>
    <row r="13" spans="1:27" x14ac:dyDescent="0.3">
      <c r="B13" t="s">
        <v>34</v>
      </c>
      <c r="C13">
        <v>-9381</v>
      </c>
      <c r="D13">
        <v>-10792</v>
      </c>
      <c r="E13">
        <v>-9111</v>
      </c>
      <c r="F13">
        <v>-11284</v>
      </c>
      <c r="G13">
        <v>-11106</v>
      </c>
      <c r="H13">
        <v>-13218</v>
      </c>
      <c r="I13">
        <v>-16101</v>
      </c>
      <c r="J13">
        <v>-17960</v>
      </c>
      <c r="K13">
        <v>-18331</v>
      </c>
      <c r="L13">
        <v>-19540</v>
      </c>
      <c r="M13">
        <v>-18470</v>
      </c>
      <c r="N13">
        <v>-19952</v>
      </c>
      <c r="O13">
        <v>-19561</v>
      </c>
      <c r="P13">
        <v>-19744</v>
      </c>
      <c r="Q13">
        <v>-21954</v>
      </c>
      <c r="R13">
        <v>-23918</v>
      </c>
      <c r="S13">
        <v>-24838</v>
      </c>
      <c r="T13">
        <v>-25091</v>
      </c>
      <c r="U13">
        <v>-26121</v>
      </c>
      <c r="V13">
        <v>-26947</v>
      </c>
      <c r="W13">
        <v>-30139</v>
      </c>
      <c r="X13">
        <v>-17760</v>
      </c>
      <c r="Y13">
        <v>-24222</v>
      </c>
      <c r="Z13">
        <v>-29019</v>
      </c>
      <c r="AA13">
        <v>-31056</v>
      </c>
    </row>
    <row r="14" spans="1:27" x14ac:dyDescent="0.3">
      <c r="B14" t="s">
        <v>35</v>
      </c>
      <c r="C14">
        <v>-5981</v>
      </c>
      <c r="D14">
        <v>-5446</v>
      </c>
      <c r="E14">
        <v>-5326</v>
      </c>
      <c r="F14">
        <v>-6854</v>
      </c>
      <c r="G14">
        <v>-8030</v>
      </c>
      <c r="H14">
        <v>-9250</v>
      </c>
      <c r="I14">
        <v>-9544</v>
      </c>
      <c r="J14">
        <v>-9124</v>
      </c>
      <c r="K14">
        <v>-9804</v>
      </c>
      <c r="L14">
        <v>-10550</v>
      </c>
      <c r="M14">
        <v>-9652</v>
      </c>
      <c r="N14">
        <v>-10000</v>
      </c>
      <c r="O14">
        <v>-10216</v>
      </c>
      <c r="P14">
        <v>-9645</v>
      </c>
      <c r="Q14">
        <v>-10121</v>
      </c>
      <c r="R14">
        <v>-10266</v>
      </c>
      <c r="S14">
        <v>-10607</v>
      </c>
      <c r="T14">
        <v>-8597</v>
      </c>
      <c r="U14">
        <v>-10013</v>
      </c>
      <c r="V14">
        <v>-12680</v>
      </c>
      <c r="W14">
        <v>-14475</v>
      </c>
      <c r="X14">
        <v>-1484</v>
      </c>
      <c r="Y14">
        <v>-7894</v>
      </c>
      <c r="Z14">
        <v>-14161</v>
      </c>
      <c r="AA14">
        <v>-17105</v>
      </c>
    </row>
    <row r="15" spans="1:27" x14ac:dyDescent="0.3">
      <c r="B15" t="s">
        <v>36</v>
      </c>
      <c r="C15">
        <v>-2311</v>
      </c>
      <c r="D15">
        <v>-2942</v>
      </c>
      <c r="E15">
        <v>-4034</v>
      </c>
      <c r="F15">
        <v>-5365</v>
      </c>
      <c r="G15">
        <v>-4776</v>
      </c>
      <c r="H15">
        <v>-4821</v>
      </c>
      <c r="I15">
        <v>-5372</v>
      </c>
      <c r="J15">
        <v>-4655</v>
      </c>
      <c r="K15">
        <v>-5103</v>
      </c>
      <c r="L15">
        <v>-3068</v>
      </c>
      <c r="M15">
        <v>-2898</v>
      </c>
      <c r="N15">
        <v>-4185</v>
      </c>
      <c r="O15">
        <v>-3337</v>
      </c>
      <c r="P15">
        <v>-3517</v>
      </c>
      <c r="Q15">
        <v>-3190</v>
      </c>
      <c r="R15">
        <v>-5113</v>
      </c>
      <c r="S15">
        <v>-1622</v>
      </c>
      <c r="T15">
        <v>-2654</v>
      </c>
      <c r="U15">
        <v>-3782</v>
      </c>
      <c r="V15">
        <v>-6262</v>
      </c>
      <c r="W15">
        <v>-6182</v>
      </c>
      <c r="X15">
        <v>4074</v>
      </c>
      <c r="Y15">
        <v>-1794</v>
      </c>
      <c r="Z15">
        <v>-9685</v>
      </c>
      <c r="AA15">
        <v>-11964</v>
      </c>
    </row>
    <row r="16" spans="1:27" x14ac:dyDescent="0.3">
      <c r="B16" t="s">
        <v>37</v>
      </c>
      <c r="C16">
        <v>4974</v>
      </c>
      <c r="D16">
        <v>3823</v>
      </c>
      <c r="E16">
        <v>3586</v>
      </c>
      <c r="F16">
        <v>4464</v>
      </c>
      <c r="G16">
        <v>1468</v>
      </c>
      <c r="H16">
        <v>4319</v>
      </c>
      <c r="I16">
        <v>3917</v>
      </c>
      <c r="J16">
        <v>3931</v>
      </c>
      <c r="K16">
        <v>3557</v>
      </c>
      <c r="L16">
        <v>4836</v>
      </c>
      <c r="M16">
        <v>6011</v>
      </c>
      <c r="N16">
        <v>9230</v>
      </c>
      <c r="O16">
        <v>7584</v>
      </c>
      <c r="P16">
        <v>9190</v>
      </c>
      <c r="Q16">
        <v>9395</v>
      </c>
      <c r="R16">
        <v>9539</v>
      </c>
      <c r="S16">
        <v>8509</v>
      </c>
      <c r="T16">
        <v>6635</v>
      </c>
      <c r="U16">
        <v>7404</v>
      </c>
      <c r="V16">
        <v>7642</v>
      </c>
      <c r="W16">
        <v>10081</v>
      </c>
      <c r="X16">
        <v>22430</v>
      </c>
      <c r="Y16">
        <v>21129</v>
      </c>
      <c r="Z16">
        <v>16470</v>
      </c>
      <c r="AA16">
        <v>17472</v>
      </c>
    </row>
    <row r="17" spans="1:27" x14ac:dyDescent="0.3">
      <c r="B17" t="s">
        <v>38</v>
      </c>
      <c r="C17">
        <v>23166</v>
      </c>
      <c r="D17">
        <v>27240</v>
      </c>
      <c r="E17">
        <v>27028</v>
      </c>
      <c r="F17">
        <v>27253</v>
      </c>
      <c r="G17">
        <v>28168</v>
      </c>
      <c r="H17">
        <v>29832</v>
      </c>
      <c r="I17">
        <v>31248</v>
      </c>
      <c r="J17">
        <v>35710</v>
      </c>
      <c r="K17">
        <v>36335</v>
      </c>
      <c r="L17">
        <v>39173</v>
      </c>
      <c r="M17">
        <v>40070</v>
      </c>
      <c r="N17">
        <v>39171</v>
      </c>
      <c r="O17">
        <v>40440</v>
      </c>
      <c r="P17">
        <v>41540</v>
      </c>
      <c r="Q17">
        <v>44493</v>
      </c>
      <c r="R17">
        <v>44136</v>
      </c>
      <c r="S17">
        <v>46000</v>
      </c>
      <c r="T17">
        <v>37222</v>
      </c>
      <c r="U17">
        <v>40450</v>
      </c>
      <c r="V17">
        <v>40759</v>
      </c>
      <c r="W17">
        <v>49344</v>
      </c>
      <c r="X17">
        <v>56458</v>
      </c>
      <c r="Y17">
        <v>60588</v>
      </c>
      <c r="Z17">
        <v>61445</v>
      </c>
      <c r="AA17">
        <v>69217</v>
      </c>
    </row>
    <row r="22" spans="1:27" x14ac:dyDescent="0.3">
      <c r="A22" t="s">
        <v>26</v>
      </c>
    </row>
    <row r="23" spans="1:27" x14ac:dyDescent="0.3">
      <c r="A23">
        <v>1</v>
      </c>
      <c r="B23" t="s">
        <v>27</v>
      </c>
    </row>
    <row r="24" spans="1:27" x14ac:dyDescent="0.3">
      <c r="A24">
        <v>2</v>
      </c>
      <c r="B24" t="s">
        <v>28</v>
      </c>
      <c r="C24" t="s">
        <v>29</v>
      </c>
      <c r="D24" t="s">
        <v>30</v>
      </c>
    </row>
    <row r="28" spans="1:27" x14ac:dyDescent="0.3">
      <c r="A28" t="s">
        <v>31</v>
      </c>
    </row>
    <row r="29" spans="1:27" x14ac:dyDescent="0.3">
      <c r="A29" t="s">
        <v>32</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0"/>
  <sheetViews>
    <sheetView topLeftCell="J5" workbookViewId="0">
      <selection activeCell="AA24" sqref="AA24:AA30"/>
    </sheetView>
  </sheetViews>
  <sheetFormatPr defaultRowHeight="14.4" x14ac:dyDescent="0.3"/>
  <cols>
    <col min="2" max="2" width="15.77734375" customWidth="1"/>
  </cols>
  <sheetData>
    <row r="1" spans="1:27" x14ac:dyDescent="0.3">
      <c r="A1" t="s">
        <v>0</v>
      </c>
    </row>
    <row r="2" spans="1:27" x14ac:dyDescent="0.3">
      <c r="A2" t="s">
        <v>1</v>
      </c>
    </row>
    <row r="3" spans="1:27" x14ac:dyDescent="0.3">
      <c r="A3" t="s">
        <v>2</v>
      </c>
    </row>
    <row r="4" spans="1:27" x14ac:dyDescent="0.3">
      <c r="A4" t="s">
        <v>3</v>
      </c>
    </row>
    <row r="5" spans="1:27" x14ac:dyDescent="0.3">
      <c r="A5" t="s">
        <v>4</v>
      </c>
    </row>
    <row r="7" spans="1:27" x14ac:dyDescent="0.3">
      <c r="C7" t="s">
        <v>11</v>
      </c>
    </row>
    <row r="9" spans="1:27" x14ac:dyDescent="0.3">
      <c r="B9" t="s">
        <v>5</v>
      </c>
      <c r="C9" t="s">
        <v>6</v>
      </c>
    </row>
    <row r="10" spans="1:27" x14ac:dyDescent="0.3">
      <c r="B10" t="s">
        <v>7</v>
      </c>
      <c r="C10" t="s">
        <v>8</v>
      </c>
    </row>
    <row r="11" spans="1:27" x14ac:dyDescent="0.3">
      <c r="A11" t="s">
        <v>9</v>
      </c>
      <c r="B11" t="s">
        <v>10</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A12" t="s">
        <v>35</v>
      </c>
      <c r="B12" t="s">
        <v>12</v>
      </c>
      <c r="C12">
        <v>28992</v>
      </c>
      <c r="D12">
        <v>29772</v>
      </c>
      <c r="E12">
        <v>31982</v>
      </c>
      <c r="F12">
        <v>32572</v>
      </c>
      <c r="G12">
        <v>32696</v>
      </c>
      <c r="H12">
        <v>33458</v>
      </c>
      <c r="I12">
        <v>34434</v>
      </c>
      <c r="J12">
        <v>36489</v>
      </c>
      <c r="K12">
        <v>38561</v>
      </c>
      <c r="L12">
        <v>39547</v>
      </c>
      <c r="M12">
        <v>40208</v>
      </c>
      <c r="N12">
        <v>42145</v>
      </c>
      <c r="O12">
        <v>41886</v>
      </c>
      <c r="P12">
        <v>44208</v>
      </c>
      <c r="Q12">
        <v>44566</v>
      </c>
      <c r="R12">
        <v>45820</v>
      </c>
      <c r="S12">
        <v>47441</v>
      </c>
      <c r="T12">
        <v>50267</v>
      </c>
      <c r="U12">
        <v>50793</v>
      </c>
      <c r="V12">
        <v>50870</v>
      </c>
      <c r="W12">
        <v>51863</v>
      </c>
      <c r="X12">
        <v>61111</v>
      </c>
      <c r="Y12">
        <v>60047</v>
      </c>
      <c r="Z12">
        <v>59345</v>
      </c>
      <c r="AA12">
        <v>59178</v>
      </c>
    </row>
    <row r="13" spans="1:27" x14ac:dyDescent="0.3">
      <c r="A13" t="s">
        <v>35</v>
      </c>
      <c r="B13" t="s">
        <v>13</v>
      </c>
      <c r="C13">
        <v>19041</v>
      </c>
      <c r="D13">
        <v>20608</v>
      </c>
      <c r="E13">
        <v>21782</v>
      </c>
      <c r="F13">
        <v>21540</v>
      </c>
      <c r="G13">
        <v>21223</v>
      </c>
      <c r="H13">
        <v>21376</v>
      </c>
      <c r="I13">
        <v>22504</v>
      </c>
      <c r="J13">
        <v>24999</v>
      </c>
      <c r="K13">
        <v>26705</v>
      </c>
      <c r="L13">
        <v>28042</v>
      </c>
      <c r="M13">
        <v>26328</v>
      </c>
      <c r="N13">
        <v>26835</v>
      </c>
      <c r="O13">
        <v>26998</v>
      </c>
      <c r="P13">
        <v>29572</v>
      </c>
      <c r="Q13">
        <v>29246</v>
      </c>
      <c r="R13">
        <v>30613</v>
      </c>
      <c r="S13">
        <v>31702</v>
      </c>
      <c r="T13">
        <v>34011</v>
      </c>
      <c r="U13">
        <v>33071</v>
      </c>
      <c r="V13">
        <v>32501</v>
      </c>
      <c r="W13">
        <v>33007</v>
      </c>
      <c r="X13">
        <v>31418</v>
      </c>
      <c r="Y13">
        <v>35605</v>
      </c>
      <c r="Z13">
        <v>36358</v>
      </c>
      <c r="AA13">
        <v>36497</v>
      </c>
    </row>
    <row r="14" spans="1:27" x14ac:dyDescent="0.3">
      <c r="A14" t="s">
        <v>35</v>
      </c>
      <c r="B14" t="s">
        <v>14</v>
      </c>
      <c r="C14">
        <v>4801</v>
      </c>
      <c r="D14">
        <v>4994</v>
      </c>
      <c r="E14">
        <v>5280</v>
      </c>
      <c r="F14">
        <v>5312</v>
      </c>
      <c r="G14">
        <v>5366</v>
      </c>
      <c r="H14">
        <v>5553</v>
      </c>
      <c r="I14">
        <v>5634</v>
      </c>
      <c r="J14">
        <v>5616</v>
      </c>
      <c r="K14">
        <v>6428</v>
      </c>
      <c r="L14">
        <v>5942</v>
      </c>
      <c r="M14">
        <v>6146</v>
      </c>
      <c r="N14">
        <v>7096</v>
      </c>
      <c r="O14">
        <v>6702</v>
      </c>
      <c r="P14">
        <v>7151</v>
      </c>
      <c r="Q14">
        <v>7139</v>
      </c>
      <c r="R14">
        <v>7598</v>
      </c>
      <c r="S14">
        <v>7772</v>
      </c>
      <c r="T14">
        <v>8460</v>
      </c>
      <c r="U14">
        <v>8773</v>
      </c>
      <c r="V14">
        <v>9126</v>
      </c>
      <c r="W14">
        <v>9389</v>
      </c>
      <c r="X14">
        <v>8685</v>
      </c>
      <c r="Y14">
        <v>9095</v>
      </c>
      <c r="Z14">
        <v>10122</v>
      </c>
      <c r="AA14">
        <v>10741</v>
      </c>
    </row>
    <row r="15" spans="1:27" x14ac:dyDescent="0.3">
      <c r="A15" t="s">
        <v>35</v>
      </c>
      <c r="B15" t="s">
        <v>15</v>
      </c>
      <c r="C15">
        <v>3348</v>
      </c>
      <c r="D15">
        <v>3809</v>
      </c>
      <c r="E15">
        <v>3212</v>
      </c>
      <c r="F15">
        <v>3054</v>
      </c>
      <c r="G15">
        <v>2980</v>
      </c>
      <c r="H15">
        <v>3154</v>
      </c>
      <c r="I15">
        <v>3478</v>
      </c>
      <c r="J15">
        <v>3588</v>
      </c>
      <c r="K15">
        <v>3918</v>
      </c>
      <c r="L15">
        <v>3784</v>
      </c>
      <c r="M15">
        <v>3214</v>
      </c>
      <c r="N15">
        <v>3028</v>
      </c>
      <c r="O15">
        <v>3489</v>
      </c>
      <c r="P15">
        <v>3776</v>
      </c>
      <c r="Q15">
        <v>3529</v>
      </c>
      <c r="R15">
        <v>3908</v>
      </c>
      <c r="S15">
        <v>3719</v>
      </c>
      <c r="T15">
        <v>3732</v>
      </c>
      <c r="U15">
        <v>3778</v>
      </c>
      <c r="V15">
        <v>3790</v>
      </c>
      <c r="W15">
        <v>4008</v>
      </c>
      <c r="X15">
        <v>4172</v>
      </c>
      <c r="Y15">
        <v>4420</v>
      </c>
      <c r="Z15">
        <v>4600</v>
      </c>
      <c r="AA15">
        <v>4997</v>
      </c>
    </row>
    <row r="16" spans="1:27" x14ac:dyDescent="0.3">
      <c r="A16" t="s">
        <v>35</v>
      </c>
      <c r="B16" t="s">
        <v>16</v>
      </c>
      <c r="C16">
        <v>2339</v>
      </c>
      <c r="D16">
        <v>2643</v>
      </c>
      <c r="E16">
        <v>2533</v>
      </c>
      <c r="F16">
        <v>2273</v>
      </c>
      <c r="G16">
        <v>2307</v>
      </c>
      <c r="H16">
        <v>2331</v>
      </c>
      <c r="I16">
        <v>2671</v>
      </c>
      <c r="J16">
        <v>3159</v>
      </c>
      <c r="K16">
        <v>3578</v>
      </c>
      <c r="L16">
        <v>3661</v>
      </c>
      <c r="M16">
        <v>2975</v>
      </c>
      <c r="N16">
        <v>2945</v>
      </c>
      <c r="O16">
        <v>2947</v>
      </c>
      <c r="P16">
        <v>3095</v>
      </c>
      <c r="Q16">
        <v>3093</v>
      </c>
      <c r="R16">
        <v>2879</v>
      </c>
      <c r="S16">
        <v>2930</v>
      </c>
      <c r="T16">
        <v>3036</v>
      </c>
      <c r="U16">
        <v>3155</v>
      </c>
      <c r="V16">
        <v>3561</v>
      </c>
      <c r="W16">
        <v>3935</v>
      </c>
      <c r="X16">
        <v>3731</v>
      </c>
      <c r="Y16">
        <v>3398</v>
      </c>
      <c r="Z16">
        <v>4149</v>
      </c>
      <c r="AA16">
        <v>6187</v>
      </c>
    </row>
    <row r="17" spans="1:27" x14ac:dyDescent="0.3">
      <c r="A17" t="s">
        <v>35</v>
      </c>
      <c r="B17" t="s">
        <v>17</v>
      </c>
      <c r="C17">
        <v>13064</v>
      </c>
      <c r="D17">
        <v>13175</v>
      </c>
      <c r="E17">
        <v>14001</v>
      </c>
      <c r="F17">
        <v>14413</v>
      </c>
      <c r="G17">
        <v>14966</v>
      </c>
      <c r="H17">
        <v>15741</v>
      </c>
      <c r="I17">
        <v>16294</v>
      </c>
      <c r="J17">
        <v>16884</v>
      </c>
      <c r="K17">
        <v>17511</v>
      </c>
      <c r="L17">
        <v>17766</v>
      </c>
      <c r="M17">
        <v>18375</v>
      </c>
      <c r="N17">
        <v>19060</v>
      </c>
      <c r="O17">
        <v>19042</v>
      </c>
      <c r="P17">
        <v>19959</v>
      </c>
      <c r="Q17">
        <v>20270</v>
      </c>
      <c r="R17">
        <v>20306</v>
      </c>
      <c r="S17">
        <v>21059</v>
      </c>
      <c r="T17">
        <v>21850</v>
      </c>
      <c r="U17">
        <v>22697</v>
      </c>
      <c r="V17">
        <v>23358</v>
      </c>
      <c r="W17">
        <v>24113</v>
      </c>
      <c r="X17">
        <v>34871</v>
      </c>
      <c r="Y17">
        <v>31505</v>
      </c>
      <c r="Z17">
        <v>30013</v>
      </c>
      <c r="AA17">
        <v>30784</v>
      </c>
    </row>
    <row r="18" spans="1:27" x14ac:dyDescent="0.3">
      <c r="A18" t="s">
        <v>35</v>
      </c>
      <c r="B18" t="s">
        <v>18</v>
      </c>
      <c r="C18">
        <v>8923</v>
      </c>
      <c r="D18">
        <v>10170</v>
      </c>
      <c r="E18">
        <v>9759</v>
      </c>
      <c r="F18">
        <v>9475</v>
      </c>
      <c r="G18">
        <v>9532</v>
      </c>
      <c r="H18">
        <v>10034</v>
      </c>
      <c r="I18">
        <v>10805</v>
      </c>
      <c r="J18">
        <v>11440</v>
      </c>
      <c r="K18">
        <v>12423</v>
      </c>
      <c r="L18">
        <v>12326</v>
      </c>
      <c r="M18">
        <v>10880</v>
      </c>
      <c r="N18">
        <v>10929</v>
      </c>
      <c r="O18">
        <v>11398</v>
      </c>
      <c r="P18">
        <v>13154</v>
      </c>
      <c r="Q18">
        <v>12525</v>
      </c>
      <c r="R18">
        <v>13727</v>
      </c>
      <c r="S18">
        <v>13881</v>
      </c>
      <c r="T18">
        <v>14750</v>
      </c>
      <c r="U18">
        <v>14371</v>
      </c>
      <c r="V18">
        <v>14344</v>
      </c>
      <c r="W18">
        <v>14719</v>
      </c>
      <c r="X18">
        <v>14304</v>
      </c>
      <c r="Y18">
        <v>17179</v>
      </c>
      <c r="Z18">
        <v>17599</v>
      </c>
      <c r="AA18">
        <v>17653</v>
      </c>
    </row>
    <row r="19" spans="1:27" x14ac:dyDescent="0.3">
      <c r="A19" t="s">
        <v>35</v>
      </c>
      <c r="B19" t="s">
        <v>23</v>
      </c>
      <c r="C19">
        <v>48681</v>
      </c>
      <c r="D19">
        <v>50132</v>
      </c>
      <c r="E19">
        <v>52211</v>
      </c>
      <c r="F19">
        <v>54800</v>
      </c>
      <c r="G19">
        <v>56828</v>
      </c>
      <c r="H19">
        <v>58997</v>
      </c>
      <c r="I19">
        <v>61205</v>
      </c>
      <c r="J19">
        <v>63992</v>
      </c>
      <c r="K19">
        <v>67936</v>
      </c>
      <c r="L19">
        <v>70252</v>
      </c>
      <c r="M19">
        <v>70128</v>
      </c>
      <c r="N19">
        <v>72973</v>
      </c>
      <c r="O19">
        <v>73875</v>
      </c>
      <c r="P19">
        <v>75030</v>
      </c>
      <c r="Q19">
        <v>75399</v>
      </c>
      <c r="R19">
        <v>78034</v>
      </c>
      <c r="S19">
        <v>80638</v>
      </c>
      <c r="T19">
        <v>82578</v>
      </c>
      <c r="U19">
        <v>84331</v>
      </c>
      <c r="V19">
        <v>86977</v>
      </c>
      <c r="W19">
        <v>90126</v>
      </c>
      <c r="X19">
        <v>87170</v>
      </c>
      <c r="Y19">
        <v>95181</v>
      </c>
      <c r="Z19">
        <v>101486</v>
      </c>
      <c r="AA19">
        <v>103297</v>
      </c>
    </row>
    <row r="20" spans="1:27" x14ac:dyDescent="0.3">
      <c r="A20" t="s">
        <v>35</v>
      </c>
      <c r="B20" t="s">
        <v>25</v>
      </c>
      <c r="C20">
        <v>-5981</v>
      </c>
      <c r="D20">
        <v>-5446</v>
      </c>
      <c r="E20">
        <v>-5326</v>
      </c>
      <c r="F20">
        <v>-6854</v>
      </c>
      <c r="G20">
        <v>-8030</v>
      </c>
      <c r="H20">
        <v>-9250</v>
      </c>
      <c r="I20">
        <v>-9544</v>
      </c>
      <c r="J20">
        <v>-9124</v>
      </c>
      <c r="K20">
        <v>-9804</v>
      </c>
      <c r="L20">
        <v>-10550</v>
      </c>
      <c r="M20">
        <v>-9652</v>
      </c>
      <c r="N20">
        <v>-10000</v>
      </c>
      <c r="O20">
        <v>-10216</v>
      </c>
      <c r="P20">
        <v>-9645</v>
      </c>
      <c r="Q20">
        <v>-10121</v>
      </c>
      <c r="R20">
        <v>-10266</v>
      </c>
      <c r="S20">
        <v>-10607</v>
      </c>
      <c r="T20">
        <v>-8597</v>
      </c>
      <c r="U20">
        <v>-10013</v>
      </c>
      <c r="V20">
        <v>-12680</v>
      </c>
      <c r="W20">
        <v>-14475</v>
      </c>
      <c r="X20">
        <v>-1484</v>
      </c>
      <c r="Y20">
        <v>-7894</v>
      </c>
      <c r="Z20">
        <v>-14161</v>
      </c>
      <c r="AA20">
        <v>-17105</v>
      </c>
    </row>
    <row r="24" spans="1:27" x14ac:dyDescent="0.3">
      <c r="C24">
        <v>1999</v>
      </c>
      <c r="D24">
        <v>2000</v>
      </c>
      <c r="E24">
        <v>2001</v>
      </c>
      <c r="F24">
        <v>2002</v>
      </c>
      <c r="G24">
        <v>2003</v>
      </c>
      <c r="H24">
        <v>2004</v>
      </c>
      <c r="I24">
        <v>2005</v>
      </c>
      <c r="J24">
        <v>2006</v>
      </c>
      <c r="K24">
        <v>2007</v>
      </c>
      <c r="L24">
        <v>2008</v>
      </c>
      <c r="M24">
        <v>2009</v>
      </c>
      <c r="N24">
        <v>2010</v>
      </c>
      <c r="O24">
        <v>2011</v>
      </c>
      <c r="P24">
        <v>2012</v>
      </c>
      <c r="Q24">
        <v>2013</v>
      </c>
      <c r="R24">
        <v>2014</v>
      </c>
      <c r="S24">
        <v>2015</v>
      </c>
      <c r="T24">
        <v>2016</v>
      </c>
      <c r="U24">
        <v>2017</v>
      </c>
      <c r="V24">
        <v>2018</v>
      </c>
      <c r="W24">
        <v>2019</v>
      </c>
      <c r="X24">
        <v>2020</v>
      </c>
      <c r="Y24">
        <v>2021</v>
      </c>
      <c r="Z24">
        <v>2022</v>
      </c>
      <c r="AA24">
        <v>2023</v>
      </c>
    </row>
    <row r="25" spans="1:27" x14ac:dyDescent="0.3">
      <c r="A25" t="s">
        <v>35</v>
      </c>
      <c r="B25" t="s">
        <v>39</v>
      </c>
      <c r="C25">
        <f>C13</f>
        <v>19041</v>
      </c>
      <c r="D25">
        <f t="shared" ref="D25:AA25" si="0">D13</f>
        <v>20608</v>
      </c>
      <c r="E25">
        <f t="shared" si="0"/>
        <v>21782</v>
      </c>
      <c r="F25">
        <f t="shared" si="0"/>
        <v>21540</v>
      </c>
      <c r="G25">
        <f t="shared" si="0"/>
        <v>21223</v>
      </c>
      <c r="H25">
        <f t="shared" si="0"/>
        <v>21376</v>
      </c>
      <c r="I25">
        <f t="shared" si="0"/>
        <v>22504</v>
      </c>
      <c r="J25">
        <f t="shared" si="0"/>
        <v>24999</v>
      </c>
      <c r="K25">
        <f t="shared" si="0"/>
        <v>26705</v>
      </c>
      <c r="L25">
        <f t="shared" si="0"/>
        <v>28042</v>
      </c>
      <c r="M25">
        <f t="shared" si="0"/>
        <v>26328</v>
      </c>
      <c r="N25">
        <f t="shared" si="0"/>
        <v>26835</v>
      </c>
      <c r="O25">
        <f t="shared" si="0"/>
        <v>26998</v>
      </c>
      <c r="P25">
        <f t="shared" si="0"/>
        <v>29572</v>
      </c>
      <c r="Q25">
        <f t="shared" si="0"/>
        <v>29246</v>
      </c>
      <c r="R25">
        <f t="shared" si="0"/>
        <v>30613</v>
      </c>
      <c r="S25">
        <f t="shared" si="0"/>
        <v>31702</v>
      </c>
      <c r="T25">
        <f t="shared" si="0"/>
        <v>34011</v>
      </c>
      <c r="U25">
        <f t="shared" si="0"/>
        <v>33071</v>
      </c>
      <c r="V25">
        <f t="shared" si="0"/>
        <v>32501</v>
      </c>
      <c r="W25">
        <f t="shared" si="0"/>
        <v>33007</v>
      </c>
      <c r="X25">
        <f t="shared" si="0"/>
        <v>31418</v>
      </c>
      <c r="Y25">
        <f t="shared" si="0"/>
        <v>35605</v>
      </c>
      <c r="Z25">
        <f t="shared" si="0"/>
        <v>36358</v>
      </c>
      <c r="AA25">
        <f t="shared" si="0"/>
        <v>36497</v>
      </c>
    </row>
    <row r="26" spans="1:27" x14ac:dyDescent="0.3">
      <c r="A26" t="s">
        <v>35</v>
      </c>
      <c r="B26" t="s">
        <v>40</v>
      </c>
      <c r="C26">
        <f>C14</f>
        <v>4801</v>
      </c>
      <c r="D26">
        <f t="shared" ref="D26:AA26" si="1">D14</f>
        <v>4994</v>
      </c>
      <c r="E26">
        <f t="shared" si="1"/>
        <v>5280</v>
      </c>
      <c r="F26">
        <f t="shared" si="1"/>
        <v>5312</v>
      </c>
      <c r="G26">
        <f t="shared" si="1"/>
        <v>5366</v>
      </c>
      <c r="H26">
        <f t="shared" si="1"/>
        <v>5553</v>
      </c>
      <c r="I26">
        <f t="shared" si="1"/>
        <v>5634</v>
      </c>
      <c r="J26">
        <f t="shared" si="1"/>
        <v>5616</v>
      </c>
      <c r="K26">
        <f t="shared" si="1"/>
        <v>6428</v>
      </c>
      <c r="L26">
        <f t="shared" si="1"/>
        <v>5942</v>
      </c>
      <c r="M26">
        <f t="shared" si="1"/>
        <v>6146</v>
      </c>
      <c r="N26">
        <f t="shared" si="1"/>
        <v>7096</v>
      </c>
      <c r="O26">
        <f t="shared" si="1"/>
        <v>6702</v>
      </c>
      <c r="P26">
        <f t="shared" si="1"/>
        <v>7151</v>
      </c>
      <c r="Q26">
        <f t="shared" si="1"/>
        <v>7139</v>
      </c>
      <c r="R26">
        <f t="shared" si="1"/>
        <v>7598</v>
      </c>
      <c r="S26">
        <f t="shared" si="1"/>
        <v>7772</v>
      </c>
      <c r="T26">
        <f t="shared" si="1"/>
        <v>8460</v>
      </c>
      <c r="U26">
        <f t="shared" si="1"/>
        <v>8773</v>
      </c>
      <c r="V26">
        <f t="shared" si="1"/>
        <v>9126</v>
      </c>
      <c r="W26">
        <f t="shared" si="1"/>
        <v>9389</v>
      </c>
      <c r="X26">
        <f t="shared" si="1"/>
        <v>8685</v>
      </c>
      <c r="Y26">
        <f t="shared" si="1"/>
        <v>9095</v>
      </c>
      <c r="Z26">
        <f t="shared" si="1"/>
        <v>10122</v>
      </c>
      <c r="AA26">
        <f t="shared" si="1"/>
        <v>10741</v>
      </c>
    </row>
    <row r="27" spans="1:27" x14ac:dyDescent="0.3">
      <c r="A27" t="s">
        <v>35</v>
      </c>
      <c r="B27" t="s">
        <v>44</v>
      </c>
      <c r="C27">
        <f>C12</f>
        <v>28992</v>
      </c>
      <c r="D27">
        <f t="shared" ref="D27:AA27" si="2">D12</f>
        <v>29772</v>
      </c>
      <c r="E27">
        <f t="shared" si="2"/>
        <v>31982</v>
      </c>
      <c r="F27">
        <f t="shared" si="2"/>
        <v>32572</v>
      </c>
      <c r="G27">
        <f t="shared" si="2"/>
        <v>32696</v>
      </c>
      <c r="H27">
        <f t="shared" si="2"/>
        <v>33458</v>
      </c>
      <c r="I27">
        <f t="shared" si="2"/>
        <v>34434</v>
      </c>
      <c r="J27">
        <f t="shared" si="2"/>
        <v>36489</v>
      </c>
      <c r="K27">
        <f t="shared" si="2"/>
        <v>38561</v>
      </c>
      <c r="L27">
        <f t="shared" si="2"/>
        <v>39547</v>
      </c>
      <c r="M27">
        <f t="shared" si="2"/>
        <v>40208</v>
      </c>
      <c r="N27">
        <f t="shared" si="2"/>
        <v>42145</v>
      </c>
      <c r="O27">
        <f t="shared" si="2"/>
        <v>41886</v>
      </c>
      <c r="P27">
        <f t="shared" si="2"/>
        <v>44208</v>
      </c>
      <c r="Q27">
        <f t="shared" si="2"/>
        <v>44566</v>
      </c>
      <c r="R27">
        <f t="shared" si="2"/>
        <v>45820</v>
      </c>
      <c r="S27">
        <f t="shared" si="2"/>
        <v>47441</v>
      </c>
      <c r="T27">
        <f t="shared" si="2"/>
        <v>50267</v>
      </c>
      <c r="U27">
        <f t="shared" si="2"/>
        <v>50793</v>
      </c>
      <c r="V27">
        <f t="shared" si="2"/>
        <v>50870</v>
      </c>
      <c r="W27">
        <f t="shared" si="2"/>
        <v>51863</v>
      </c>
      <c r="X27">
        <f t="shared" si="2"/>
        <v>61111</v>
      </c>
      <c r="Y27">
        <f t="shared" si="2"/>
        <v>60047</v>
      </c>
      <c r="Z27">
        <f t="shared" si="2"/>
        <v>59345</v>
      </c>
      <c r="AA27">
        <f t="shared" si="2"/>
        <v>59178</v>
      </c>
    </row>
    <row r="28" spans="1:27" x14ac:dyDescent="0.3">
      <c r="A28" t="s">
        <v>35</v>
      </c>
      <c r="B28" t="s">
        <v>41</v>
      </c>
      <c r="C28">
        <f>C15-C16</f>
        <v>1009</v>
      </c>
      <c r="D28">
        <f t="shared" ref="D28:AA28" si="3">D15-D16</f>
        <v>1166</v>
      </c>
      <c r="E28">
        <f t="shared" si="3"/>
        <v>679</v>
      </c>
      <c r="F28">
        <f t="shared" si="3"/>
        <v>781</v>
      </c>
      <c r="G28">
        <f t="shared" si="3"/>
        <v>673</v>
      </c>
      <c r="H28">
        <f t="shared" si="3"/>
        <v>823</v>
      </c>
      <c r="I28">
        <f t="shared" si="3"/>
        <v>807</v>
      </c>
      <c r="J28">
        <f t="shared" si="3"/>
        <v>429</v>
      </c>
      <c r="K28">
        <f t="shared" si="3"/>
        <v>340</v>
      </c>
      <c r="L28">
        <f t="shared" si="3"/>
        <v>123</v>
      </c>
      <c r="M28">
        <f t="shared" si="3"/>
        <v>239</v>
      </c>
      <c r="N28">
        <f t="shared" si="3"/>
        <v>83</v>
      </c>
      <c r="O28">
        <f t="shared" si="3"/>
        <v>542</v>
      </c>
      <c r="P28">
        <f t="shared" si="3"/>
        <v>681</v>
      </c>
      <c r="Q28">
        <f t="shared" si="3"/>
        <v>436</v>
      </c>
      <c r="R28">
        <f t="shared" si="3"/>
        <v>1029</v>
      </c>
      <c r="S28">
        <f t="shared" si="3"/>
        <v>789</v>
      </c>
      <c r="T28">
        <f t="shared" si="3"/>
        <v>696</v>
      </c>
      <c r="U28">
        <f t="shared" si="3"/>
        <v>623</v>
      </c>
      <c r="V28">
        <f t="shared" si="3"/>
        <v>229</v>
      </c>
      <c r="W28">
        <f t="shared" si="3"/>
        <v>73</v>
      </c>
      <c r="X28">
        <f t="shared" si="3"/>
        <v>441</v>
      </c>
      <c r="Y28">
        <f t="shared" si="3"/>
        <v>1022</v>
      </c>
      <c r="Z28">
        <f t="shared" si="3"/>
        <v>451</v>
      </c>
      <c r="AA28">
        <f t="shared" si="3"/>
        <v>-1190</v>
      </c>
    </row>
    <row r="29" spans="1:27" x14ac:dyDescent="0.3">
      <c r="A29" t="s">
        <v>35</v>
      </c>
      <c r="B29" t="s">
        <v>42</v>
      </c>
      <c r="C29">
        <f>C17-C18</f>
        <v>4141</v>
      </c>
      <c r="D29">
        <f t="shared" ref="D29:AA29" si="4">D17-D18</f>
        <v>3005</v>
      </c>
      <c r="E29">
        <f t="shared" si="4"/>
        <v>4242</v>
      </c>
      <c r="F29">
        <f t="shared" si="4"/>
        <v>4938</v>
      </c>
      <c r="G29">
        <f t="shared" si="4"/>
        <v>5434</v>
      </c>
      <c r="H29">
        <f t="shared" si="4"/>
        <v>5707</v>
      </c>
      <c r="I29">
        <f t="shared" si="4"/>
        <v>5489</v>
      </c>
      <c r="J29">
        <f t="shared" si="4"/>
        <v>5444</v>
      </c>
      <c r="K29">
        <f t="shared" si="4"/>
        <v>5088</v>
      </c>
      <c r="L29">
        <f t="shared" si="4"/>
        <v>5440</v>
      </c>
      <c r="M29">
        <f t="shared" si="4"/>
        <v>7495</v>
      </c>
      <c r="N29">
        <f t="shared" si="4"/>
        <v>8131</v>
      </c>
      <c r="O29">
        <f t="shared" si="4"/>
        <v>7644</v>
      </c>
      <c r="P29">
        <f t="shared" si="4"/>
        <v>6805</v>
      </c>
      <c r="Q29">
        <f t="shared" si="4"/>
        <v>7745</v>
      </c>
      <c r="R29">
        <f t="shared" si="4"/>
        <v>6579</v>
      </c>
      <c r="S29">
        <f t="shared" si="4"/>
        <v>7178</v>
      </c>
      <c r="T29">
        <f t="shared" si="4"/>
        <v>7100</v>
      </c>
      <c r="U29">
        <f t="shared" si="4"/>
        <v>8326</v>
      </c>
      <c r="V29">
        <f t="shared" si="4"/>
        <v>9014</v>
      </c>
      <c r="W29">
        <f t="shared" si="4"/>
        <v>9394</v>
      </c>
      <c r="X29">
        <f t="shared" si="4"/>
        <v>20567</v>
      </c>
      <c r="Y29">
        <f t="shared" si="4"/>
        <v>14326</v>
      </c>
      <c r="Z29">
        <f t="shared" si="4"/>
        <v>12414</v>
      </c>
      <c r="AA29">
        <f t="shared" si="4"/>
        <v>13131</v>
      </c>
    </row>
    <row r="30" spans="1:27" x14ac:dyDescent="0.3">
      <c r="A30" t="s">
        <v>35</v>
      </c>
      <c r="B30" t="s">
        <v>43</v>
      </c>
      <c r="C30">
        <f>C20</f>
        <v>-5981</v>
      </c>
      <c r="D30">
        <f t="shared" ref="D30:AA30" si="5">D20</f>
        <v>-5446</v>
      </c>
      <c r="E30">
        <f t="shared" si="5"/>
        <v>-5326</v>
      </c>
      <c r="F30">
        <f t="shared" si="5"/>
        <v>-6854</v>
      </c>
      <c r="G30">
        <f t="shared" si="5"/>
        <v>-8030</v>
      </c>
      <c r="H30">
        <f t="shared" si="5"/>
        <v>-9250</v>
      </c>
      <c r="I30">
        <f t="shared" si="5"/>
        <v>-9544</v>
      </c>
      <c r="J30">
        <f t="shared" si="5"/>
        <v>-9124</v>
      </c>
      <c r="K30">
        <f t="shared" si="5"/>
        <v>-9804</v>
      </c>
      <c r="L30">
        <f t="shared" si="5"/>
        <v>-10550</v>
      </c>
      <c r="M30">
        <f t="shared" si="5"/>
        <v>-9652</v>
      </c>
      <c r="N30">
        <f t="shared" si="5"/>
        <v>-10000</v>
      </c>
      <c r="O30">
        <f t="shared" si="5"/>
        <v>-10216</v>
      </c>
      <c r="P30">
        <f t="shared" si="5"/>
        <v>-9645</v>
      </c>
      <c r="Q30">
        <f t="shared" si="5"/>
        <v>-10121</v>
      </c>
      <c r="R30">
        <f t="shared" si="5"/>
        <v>-10266</v>
      </c>
      <c r="S30">
        <f t="shared" si="5"/>
        <v>-10607</v>
      </c>
      <c r="T30">
        <f t="shared" si="5"/>
        <v>-8597</v>
      </c>
      <c r="U30">
        <f t="shared" si="5"/>
        <v>-10013</v>
      </c>
      <c r="V30">
        <f t="shared" si="5"/>
        <v>-12680</v>
      </c>
      <c r="W30">
        <f t="shared" si="5"/>
        <v>-14475</v>
      </c>
      <c r="X30">
        <f t="shared" si="5"/>
        <v>-1484</v>
      </c>
      <c r="Y30">
        <f t="shared" si="5"/>
        <v>-7894</v>
      </c>
      <c r="Z30">
        <f t="shared" si="5"/>
        <v>-14161</v>
      </c>
      <c r="AA30">
        <f t="shared" si="5"/>
        <v>-17105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0"/>
  <sheetViews>
    <sheetView topLeftCell="J14" workbookViewId="0">
      <selection activeCell="Q29" sqref="Q29"/>
    </sheetView>
  </sheetViews>
  <sheetFormatPr defaultRowHeight="14.4" x14ac:dyDescent="0.3"/>
  <sheetData>
    <row r="1" spans="1:27" x14ac:dyDescent="0.3">
      <c r="A1" t="s">
        <v>0</v>
      </c>
    </row>
    <row r="2" spans="1:27" x14ac:dyDescent="0.3">
      <c r="A2" t="s">
        <v>1</v>
      </c>
    </row>
    <row r="3" spans="1:27" x14ac:dyDescent="0.3">
      <c r="A3" t="s">
        <v>2</v>
      </c>
    </row>
    <row r="4" spans="1:27" x14ac:dyDescent="0.3">
      <c r="A4" t="s">
        <v>3</v>
      </c>
    </row>
    <row r="5" spans="1:27" x14ac:dyDescent="0.3">
      <c r="A5" t="s">
        <v>4</v>
      </c>
    </row>
    <row r="7" spans="1:27" x14ac:dyDescent="0.3">
      <c r="C7" t="s">
        <v>11</v>
      </c>
    </row>
    <row r="9" spans="1:27" x14ac:dyDescent="0.3">
      <c r="B9" t="s">
        <v>5</v>
      </c>
      <c r="C9" t="s">
        <v>6</v>
      </c>
    </row>
    <row r="10" spans="1:27" x14ac:dyDescent="0.3">
      <c r="B10" t="s">
        <v>7</v>
      </c>
      <c r="C10" t="s">
        <v>8</v>
      </c>
    </row>
    <row r="11" spans="1:27" x14ac:dyDescent="0.3">
      <c r="A11" t="s">
        <v>9</v>
      </c>
      <c r="B11" t="s">
        <v>10</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A12" t="s">
        <v>36</v>
      </c>
      <c r="B12" t="s">
        <v>12</v>
      </c>
      <c r="C12">
        <v>40456</v>
      </c>
      <c r="D12">
        <v>41187</v>
      </c>
      <c r="E12">
        <v>42930</v>
      </c>
      <c r="F12">
        <v>43409</v>
      </c>
      <c r="G12">
        <v>44902</v>
      </c>
      <c r="H12">
        <v>45754</v>
      </c>
      <c r="I12">
        <v>46857</v>
      </c>
      <c r="J12">
        <v>49509</v>
      </c>
      <c r="K12">
        <v>50906</v>
      </c>
      <c r="L12">
        <v>53477</v>
      </c>
      <c r="M12">
        <v>54206</v>
      </c>
      <c r="N12">
        <v>57421</v>
      </c>
      <c r="O12">
        <v>58051</v>
      </c>
      <c r="P12">
        <v>59535</v>
      </c>
      <c r="Q12">
        <v>61727</v>
      </c>
      <c r="R12">
        <v>62807</v>
      </c>
      <c r="S12">
        <v>67701</v>
      </c>
      <c r="T12">
        <v>67952</v>
      </c>
      <c r="U12">
        <v>68777</v>
      </c>
      <c r="V12">
        <v>69381</v>
      </c>
      <c r="W12">
        <v>71067</v>
      </c>
      <c r="X12">
        <v>77443</v>
      </c>
      <c r="Y12">
        <v>78610</v>
      </c>
      <c r="Z12">
        <v>78188</v>
      </c>
      <c r="AA12">
        <v>78934</v>
      </c>
    </row>
    <row r="13" spans="1:27" x14ac:dyDescent="0.3">
      <c r="A13" t="s">
        <v>36</v>
      </c>
      <c r="B13" t="s">
        <v>13</v>
      </c>
      <c r="C13">
        <v>36237</v>
      </c>
      <c r="D13">
        <v>37042</v>
      </c>
      <c r="E13">
        <v>38846</v>
      </c>
      <c r="F13">
        <v>37283</v>
      </c>
      <c r="G13">
        <v>40296</v>
      </c>
      <c r="H13">
        <v>40734</v>
      </c>
      <c r="I13">
        <v>42963</v>
      </c>
      <c r="J13">
        <v>45292</v>
      </c>
      <c r="K13">
        <v>47035</v>
      </c>
      <c r="L13">
        <v>50024</v>
      </c>
      <c r="M13">
        <v>48714</v>
      </c>
      <c r="N13">
        <v>50822</v>
      </c>
      <c r="O13">
        <v>51926</v>
      </c>
      <c r="P13">
        <v>53712</v>
      </c>
      <c r="Q13">
        <v>55141</v>
      </c>
      <c r="R13">
        <v>55779</v>
      </c>
      <c r="S13">
        <v>60358</v>
      </c>
      <c r="T13">
        <v>59008</v>
      </c>
      <c r="U13">
        <v>58552</v>
      </c>
      <c r="V13">
        <v>59296</v>
      </c>
      <c r="W13">
        <v>60701</v>
      </c>
      <c r="X13">
        <v>59775</v>
      </c>
      <c r="Y13">
        <v>64976</v>
      </c>
      <c r="Z13">
        <v>68540</v>
      </c>
      <c r="AA13">
        <v>69582</v>
      </c>
    </row>
    <row r="14" spans="1:27" x14ac:dyDescent="0.3">
      <c r="A14" t="s">
        <v>36</v>
      </c>
      <c r="B14" t="s">
        <v>14</v>
      </c>
      <c r="C14">
        <v>6769</v>
      </c>
      <c r="D14">
        <v>7161</v>
      </c>
      <c r="E14">
        <v>6869</v>
      </c>
      <c r="F14">
        <v>7541</v>
      </c>
      <c r="G14">
        <v>7343</v>
      </c>
      <c r="H14">
        <v>7229</v>
      </c>
      <c r="I14">
        <v>7004</v>
      </c>
      <c r="J14">
        <v>7431</v>
      </c>
      <c r="K14">
        <v>7870</v>
      </c>
      <c r="L14">
        <v>8527</v>
      </c>
      <c r="M14">
        <v>8287</v>
      </c>
      <c r="N14">
        <v>8402</v>
      </c>
      <c r="O14">
        <v>8769</v>
      </c>
      <c r="P14">
        <v>9785</v>
      </c>
      <c r="Q14">
        <v>10082</v>
      </c>
      <c r="R14">
        <v>10792</v>
      </c>
      <c r="S14">
        <v>10925</v>
      </c>
      <c r="T14">
        <v>10768</v>
      </c>
      <c r="U14">
        <v>11078</v>
      </c>
      <c r="V14">
        <v>11080</v>
      </c>
      <c r="W14">
        <v>11753</v>
      </c>
      <c r="X14">
        <v>11298</v>
      </c>
      <c r="Y14">
        <v>12037</v>
      </c>
      <c r="Z14">
        <v>12496</v>
      </c>
      <c r="AA14">
        <v>13592</v>
      </c>
    </row>
    <row r="15" spans="1:27" x14ac:dyDescent="0.3">
      <c r="A15" t="s">
        <v>36</v>
      </c>
      <c r="B15" t="s">
        <v>15</v>
      </c>
      <c r="C15">
        <v>6262</v>
      </c>
      <c r="D15">
        <v>6141</v>
      </c>
      <c r="E15">
        <v>6166</v>
      </c>
      <c r="F15">
        <v>5682</v>
      </c>
      <c r="G15">
        <v>5572</v>
      </c>
      <c r="H15">
        <v>5913</v>
      </c>
      <c r="I15">
        <v>5976</v>
      </c>
      <c r="J15">
        <v>6081</v>
      </c>
      <c r="K15">
        <v>6357</v>
      </c>
      <c r="L15">
        <v>6469</v>
      </c>
      <c r="M15">
        <v>6135</v>
      </c>
      <c r="N15">
        <v>6067</v>
      </c>
      <c r="O15">
        <v>6533</v>
      </c>
      <c r="P15">
        <v>6627</v>
      </c>
      <c r="Q15">
        <v>6149</v>
      </c>
      <c r="R15">
        <v>6541</v>
      </c>
      <c r="S15">
        <v>6909</v>
      </c>
      <c r="T15">
        <v>7076</v>
      </c>
      <c r="U15">
        <v>7021</v>
      </c>
      <c r="V15">
        <v>7112</v>
      </c>
      <c r="W15">
        <v>7329</v>
      </c>
      <c r="X15">
        <v>7408</v>
      </c>
      <c r="Y15">
        <v>7786</v>
      </c>
      <c r="Z15">
        <v>8008</v>
      </c>
      <c r="AA15">
        <v>8651</v>
      </c>
    </row>
    <row r="16" spans="1:27" x14ac:dyDescent="0.3">
      <c r="A16" t="s">
        <v>36</v>
      </c>
      <c r="B16" t="s">
        <v>16</v>
      </c>
      <c r="C16">
        <v>2978</v>
      </c>
      <c r="D16">
        <v>3344</v>
      </c>
      <c r="E16">
        <v>3213</v>
      </c>
      <c r="F16">
        <v>2818</v>
      </c>
      <c r="G16">
        <v>2946</v>
      </c>
      <c r="H16">
        <v>2984</v>
      </c>
      <c r="I16">
        <v>3116</v>
      </c>
      <c r="J16">
        <v>3740</v>
      </c>
      <c r="K16">
        <v>4354</v>
      </c>
      <c r="L16">
        <v>4524</v>
      </c>
      <c r="M16">
        <v>3981</v>
      </c>
      <c r="N16">
        <v>3670</v>
      </c>
      <c r="O16">
        <v>3739</v>
      </c>
      <c r="P16">
        <v>3709</v>
      </c>
      <c r="Q16">
        <v>3701</v>
      </c>
      <c r="R16">
        <v>3709</v>
      </c>
      <c r="S16">
        <v>3786</v>
      </c>
      <c r="T16">
        <v>3600</v>
      </c>
      <c r="U16">
        <v>3714</v>
      </c>
      <c r="V16">
        <v>4200</v>
      </c>
      <c r="W16">
        <v>4719</v>
      </c>
      <c r="X16">
        <v>4468</v>
      </c>
      <c r="Y16">
        <v>4203</v>
      </c>
      <c r="Z16">
        <v>5063</v>
      </c>
      <c r="AA16">
        <v>7440</v>
      </c>
    </row>
    <row r="17" spans="1:27" x14ac:dyDescent="0.3">
      <c r="A17" t="s">
        <v>36</v>
      </c>
      <c r="B17" t="s">
        <v>17</v>
      </c>
      <c r="C17">
        <v>11942</v>
      </c>
      <c r="D17">
        <v>11986</v>
      </c>
      <c r="E17">
        <v>12727</v>
      </c>
      <c r="F17">
        <v>13062</v>
      </c>
      <c r="G17">
        <v>13162</v>
      </c>
      <c r="H17">
        <v>14383</v>
      </c>
      <c r="I17">
        <v>14374</v>
      </c>
      <c r="J17">
        <v>15367</v>
      </c>
      <c r="K17">
        <v>15391</v>
      </c>
      <c r="L17">
        <v>15582</v>
      </c>
      <c r="M17">
        <v>16510</v>
      </c>
      <c r="N17">
        <v>17634</v>
      </c>
      <c r="O17">
        <v>17860</v>
      </c>
      <c r="P17">
        <v>17816</v>
      </c>
      <c r="Q17">
        <v>18606</v>
      </c>
      <c r="R17">
        <v>18819</v>
      </c>
      <c r="S17">
        <v>20761</v>
      </c>
      <c r="T17">
        <v>22704</v>
      </c>
      <c r="U17">
        <v>23272</v>
      </c>
      <c r="V17">
        <v>23802</v>
      </c>
      <c r="W17">
        <v>24329</v>
      </c>
      <c r="X17">
        <v>31595</v>
      </c>
      <c r="Y17">
        <v>29812</v>
      </c>
      <c r="Z17">
        <v>27013</v>
      </c>
      <c r="AA17">
        <v>28150</v>
      </c>
    </row>
    <row r="18" spans="1:27" x14ac:dyDescent="0.3">
      <c r="A18" t="s">
        <v>36</v>
      </c>
      <c r="B18" t="s">
        <v>18</v>
      </c>
      <c r="C18">
        <v>17776</v>
      </c>
      <c r="D18">
        <v>17799</v>
      </c>
      <c r="E18">
        <v>18465</v>
      </c>
      <c r="F18">
        <v>17341</v>
      </c>
      <c r="G18">
        <v>18526</v>
      </c>
      <c r="H18">
        <v>19520</v>
      </c>
      <c r="I18">
        <v>20344</v>
      </c>
      <c r="J18">
        <v>20922</v>
      </c>
      <c r="K18">
        <v>21394</v>
      </c>
      <c r="L18">
        <v>22601</v>
      </c>
      <c r="M18">
        <v>21458</v>
      </c>
      <c r="N18">
        <v>21835</v>
      </c>
      <c r="O18">
        <v>23298</v>
      </c>
      <c r="P18">
        <v>24696</v>
      </c>
      <c r="Q18">
        <v>24549</v>
      </c>
      <c r="R18">
        <v>25414</v>
      </c>
      <c r="S18">
        <v>27466</v>
      </c>
      <c r="T18">
        <v>28005</v>
      </c>
      <c r="U18">
        <v>27432</v>
      </c>
      <c r="V18">
        <v>27710</v>
      </c>
      <c r="W18">
        <v>28326</v>
      </c>
      <c r="X18">
        <v>28164</v>
      </c>
      <c r="Y18">
        <v>31797</v>
      </c>
      <c r="Z18">
        <v>32807</v>
      </c>
      <c r="AA18">
        <v>33600</v>
      </c>
    </row>
    <row r="19" spans="1:27" x14ac:dyDescent="0.3">
      <c r="A19" t="s">
        <v>36</v>
      </c>
      <c r="B19" t="s">
        <v>23</v>
      </c>
      <c r="C19">
        <v>57760</v>
      </c>
      <c r="D19">
        <v>59873</v>
      </c>
      <c r="E19">
        <v>62610</v>
      </c>
      <c r="F19">
        <v>64288</v>
      </c>
      <c r="G19">
        <v>66423</v>
      </c>
      <c r="H19">
        <v>67775</v>
      </c>
      <c r="I19">
        <v>70693</v>
      </c>
      <c r="J19">
        <v>73341</v>
      </c>
      <c r="K19">
        <v>75758</v>
      </c>
      <c r="L19">
        <v>77955</v>
      </c>
      <c r="M19">
        <v>78202</v>
      </c>
      <c r="N19">
        <v>83289</v>
      </c>
      <c r="O19">
        <v>83562</v>
      </c>
      <c r="P19">
        <v>85537</v>
      </c>
      <c r="Q19">
        <v>87464</v>
      </c>
      <c r="R19">
        <v>91022</v>
      </c>
      <c r="S19">
        <v>93313</v>
      </c>
      <c r="T19">
        <v>94640</v>
      </c>
      <c r="U19">
        <v>96524</v>
      </c>
      <c r="V19">
        <v>99577</v>
      </c>
      <c r="W19">
        <v>101987</v>
      </c>
      <c r="X19">
        <v>100578</v>
      </c>
      <c r="Y19">
        <v>110003</v>
      </c>
      <c r="Z19">
        <v>116968</v>
      </c>
      <c r="AA19">
        <v>120190</v>
      </c>
    </row>
    <row r="20" spans="1:27" x14ac:dyDescent="0.3">
      <c r="A20" t="s">
        <v>36</v>
      </c>
      <c r="B20" t="s">
        <v>25</v>
      </c>
      <c r="C20">
        <v>-2311</v>
      </c>
      <c r="D20">
        <v>-2942</v>
      </c>
      <c r="E20">
        <v>-4034</v>
      </c>
      <c r="F20">
        <v>-5365</v>
      </c>
      <c r="G20">
        <v>-4776</v>
      </c>
      <c r="H20">
        <v>-4821</v>
      </c>
      <c r="I20">
        <v>-5372</v>
      </c>
      <c r="J20">
        <v>-4655</v>
      </c>
      <c r="K20">
        <v>-5103</v>
      </c>
      <c r="L20">
        <v>-3068</v>
      </c>
      <c r="M20">
        <v>-2898</v>
      </c>
      <c r="N20">
        <v>-4185</v>
      </c>
      <c r="O20">
        <v>-3337</v>
      </c>
      <c r="P20">
        <v>-3517</v>
      </c>
      <c r="Q20">
        <v>-3190</v>
      </c>
      <c r="R20">
        <v>-5113</v>
      </c>
      <c r="S20">
        <v>-1622</v>
      </c>
      <c r="T20">
        <v>-2654</v>
      </c>
      <c r="U20">
        <v>-3782</v>
      </c>
      <c r="V20">
        <v>-6262</v>
      </c>
      <c r="W20">
        <v>-6182</v>
      </c>
      <c r="X20">
        <v>4074</v>
      </c>
      <c r="Y20">
        <v>-1794</v>
      </c>
      <c r="Z20">
        <v>-9685</v>
      </c>
      <c r="AA20">
        <v>-11964</v>
      </c>
    </row>
    <row r="24" spans="1:27" x14ac:dyDescent="0.3">
      <c r="A24" t="s">
        <v>36</v>
      </c>
      <c r="C24">
        <v>1999</v>
      </c>
      <c r="D24">
        <v>2000</v>
      </c>
      <c r="E24">
        <v>2001</v>
      </c>
      <c r="F24">
        <v>2002</v>
      </c>
      <c r="G24">
        <v>2003</v>
      </c>
      <c r="H24">
        <v>2004</v>
      </c>
      <c r="I24">
        <v>2005</v>
      </c>
      <c r="J24">
        <v>2006</v>
      </c>
      <c r="K24">
        <v>2007</v>
      </c>
      <c r="L24">
        <v>2008</v>
      </c>
      <c r="M24">
        <v>2009</v>
      </c>
      <c r="N24">
        <v>2010</v>
      </c>
      <c r="O24">
        <v>2011</v>
      </c>
      <c r="P24">
        <v>2012</v>
      </c>
      <c r="Q24">
        <v>2013</v>
      </c>
      <c r="R24">
        <v>2014</v>
      </c>
      <c r="S24">
        <v>2015</v>
      </c>
      <c r="T24">
        <v>2016</v>
      </c>
      <c r="U24">
        <v>2017</v>
      </c>
      <c r="V24">
        <v>2018</v>
      </c>
      <c r="W24">
        <v>2019</v>
      </c>
      <c r="X24">
        <v>2020</v>
      </c>
      <c r="Y24">
        <v>2021</v>
      </c>
      <c r="Z24">
        <v>2022</v>
      </c>
      <c r="AA24">
        <v>2023</v>
      </c>
    </row>
    <row r="25" spans="1:27" x14ac:dyDescent="0.3">
      <c r="A25" t="s">
        <v>36</v>
      </c>
      <c r="B25" t="s">
        <v>39</v>
      </c>
      <c r="C25">
        <f>C13</f>
        <v>36237</v>
      </c>
      <c r="D25">
        <f t="shared" ref="D25:AA26" si="0">D13</f>
        <v>37042</v>
      </c>
      <c r="E25">
        <f t="shared" si="0"/>
        <v>38846</v>
      </c>
      <c r="F25">
        <f t="shared" si="0"/>
        <v>37283</v>
      </c>
      <c r="G25">
        <f t="shared" si="0"/>
        <v>40296</v>
      </c>
      <c r="H25">
        <f t="shared" si="0"/>
        <v>40734</v>
      </c>
      <c r="I25">
        <f t="shared" si="0"/>
        <v>42963</v>
      </c>
      <c r="J25">
        <f t="shared" si="0"/>
        <v>45292</v>
      </c>
      <c r="K25">
        <f t="shared" si="0"/>
        <v>47035</v>
      </c>
      <c r="L25">
        <f t="shared" si="0"/>
        <v>50024</v>
      </c>
      <c r="M25">
        <f t="shared" si="0"/>
        <v>48714</v>
      </c>
      <c r="N25">
        <f t="shared" si="0"/>
        <v>50822</v>
      </c>
      <c r="O25">
        <f t="shared" si="0"/>
        <v>51926</v>
      </c>
      <c r="P25">
        <f t="shared" si="0"/>
        <v>53712</v>
      </c>
      <c r="Q25">
        <f t="shared" si="0"/>
        <v>55141</v>
      </c>
      <c r="R25">
        <f t="shared" si="0"/>
        <v>55779</v>
      </c>
      <c r="S25">
        <f t="shared" si="0"/>
        <v>60358</v>
      </c>
      <c r="T25">
        <f t="shared" si="0"/>
        <v>59008</v>
      </c>
      <c r="U25">
        <f t="shared" si="0"/>
        <v>58552</v>
      </c>
      <c r="V25">
        <f t="shared" si="0"/>
        <v>59296</v>
      </c>
      <c r="W25">
        <f t="shared" si="0"/>
        <v>60701</v>
      </c>
      <c r="X25">
        <f t="shared" si="0"/>
        <v>59775</v>
      </c>
      <c r="Y25">
        <f t="shared" si="0"/>
        <v>64976</v>
      </c>
      <c r="Z25">
        <f t="shared" si="0"/>
        <v>68540</v>
      </c>
      <c r="AA25">
        <f t="shared" si="0"/>
        <v>69582</v>
      </c>
    </row>
    <row r="26" spans="1:27" x14ac:dyDescent="0.3">
      <c r="A26" t="s">
        <v>36</v>
      </c>
      <c r="B26" t="s">
        <v>40</v>
      </c>
      <c r="C26">
        <f>C14</f>
        <v>6769</v>
      </c>
      <c r="D26">
        <f t="shared" si="0"/>
        <v>7161</v>
      </c>
      <c r="E26">
        <f t="shared" si="0"/>
        <v>6869</v>
      </c>
      <c r="F26">
        <f t="shared" si="0"/>
        <v>7541</v>
      </c>
      <c r="G26">
        <f t="shared" si="0"/>
        <v>7343</v>
      </c>
      <c r="H26">
        <f t="shared" si="0"/>
        <v>7229</v>
      </c>
      <c r="I26">
        <f t="shared" si="0"/>
        <v>7004</v>
      </c>
      <c r="J26">
        <f t="shared" si="0"/>
        <v>7431</v>
      </c>
      <c r="K26">
        <f t="shared" si="0"/>
        <v>7870</v>
      </c>
      <c r="L26">
        <f t="shared" si="0"/>
        <v>8527</v>
      </c>
      <c r="M26">
        <f t="shared" si="0"/>
        <v>8287</v>
      </c>
      <c r="N26">
        <f t="shared" si="0"/>
        <v>8402</v>
      </c>
      <c r="O26">
        <f t="shared" si="0"/>
        <v>8769</v>
      </c>
      <c r="P26">
        <f t="shared" si="0"/>
        <v>9785</v>
      </c>
      <c r="Q26">
        <f t="shared" si="0"/>
        <v>10082</v>
      </c>
      <c r="R26">
        <f t="shared" si="0"/>
        <v>10792</v>
      </c>
      <c r="S26">
        <f t="shared" si="0"/>
        <v>10925</v>
      </c>
      <c r="T26">
        <f t="shared" si="0"/>
        <v>10768</v>
      </c>
      <c r="U26">
        <f t="shared" si="0"/>
        <v>11078</v>
      </c>
      <c r="V26">
        <f t="shared" si="0"/>
        <v>11080</v>
      </c>
      <c r="W26">
        <f t="shared" si="0"/>
        <v>11753</v>
      </c>
      <c r="X26">
        <f t="shared" si="0"/>
        <v>11298</v>
      </c>
      <c r="Y26">
        <f t="shared" si="0"/>
        <v>12037</v>
      </c>
      <c r="Z26">
        <f t="shared" si="0"/>
        <v>12496</v>
      </c>
      <c r="AA26">
        <f t="shared" si="0"/>
        <v>13592</v>
      </c>
    </row>
    <row r="27" spans="1:27" x14ac:dyDescent="0.3">
      <c r="A27" t="s">
        <v>36</v>
      </c>
      <c r="B27" t="s">
        <v>44</v>
      </c>
      <c r="C27">
        <f>C12</f>
        <v>40456</v>
      </c>
      <c r="D27">
        <f t="shared" ref="D27:AA27" si="1">D12</f>
        <v>41187</v>
      </c>
      <c r="E27">
        <f t="shared" si="1"/>
        <v>42930</v>
      </c>
      <c r="F27">
        <f t="shared" si="1"/>
        <v>43409</v>
      </c>
      <c r="G27">
        <f t="shared" si="1"/>
        <v>44902</v>
      </c>
      <c r="H27">
        <f t="shared" si="1"/>
        <v>45754</v>
      </c>
      <c r="I27">
        <f t="shared" si="1"/>
        <v>46857</v>
      </c>
      <c r="J27">
        <f t="shared" si="1"/>
        <v>49509</v>
      </c>
      <c r="K27">
        <f t="shared" si="1"/>
        <v>50906</v>
      </c>
      <c r="L27">
        <f t="shared" si="1"/>
        <v>53477</v>
      </c>
      <c r="M27">
        <f t="shared" si="1"/>
        <v>54206</v>
      </c>
      <c r="N27">
        <f t="shared" si="1"/>
        <v>57421</v>
      </c>
      <c r="O27">
        <f t="shared" si="1"/>
        <v>58051</v>
      </c>
      <c r="P27">
        <f t="shared" si="1"/>
        <v>59535</v>
      </c>
      <c r="Q27">
        <f t="shared" si="1"/>
        <v>61727</v>
      </c>
      <c r="R27">
        <f t="shared" si="1"/>
        <v>62807</v>
      </c>
      <c r="S27">
        <f t="shared" si="1"/>
        <v>67701</v>
      </c>
      <c r="T27">
        <f t="shared" si="1"/>
        <v>67952</v>
      </c>
      <c r="U27">
        <f t="shared" si="1"/>
        <v>68777</v>
      </c>
      <c r="V27">
        <f t="shared" si="1"/>
        <v>69381</v>
      </c>
      <c r="W27">
        <f t="shared" si="1"/>
        <v>71067</v>
      </c>
      <c r="X27">
        <f t="shared" si="1"/>
        <v>77443</v>
      </c>
      <c r="Y27">
        <f t="shared" si="1"/>
        <v>78610</v>
      </c>
      <c r="Z27">
        <f t="shared" si="1"/>
        <v>78188</v>
      </c>
      <c r="AA27">
        <f t="shared" si="1"/>
        <v>78934</v>
      </c>
    </row>
    <row r="28" spans="1:27" x14ac:dyDescent="0.3">
      <c r="A28" t="s">
        <v>36</v>
      </c>
      <c r="B28" t="s">
        <v>41</v>
      </c>
      <c r="C28">
        <f>C15-C16</f>
        <v>3284</v>
      </c>
      <c r="D28">
        <f t="shared" ref="D28:AA28" si="2">D15-D16</f>
        <v>2797</v>
      </c>
      <c r="E28">
        <f t="shared" si="2"/>
        <v>2953</v>
      </c>
      <c r="F28">
        <f t="shared" si="2"/>
        <v>2864</v>
      </c>
      <c r="G28">
        <f t="shared" si="2"/>
        <v>2626</v>
      </c>
      <c r="H28">
        <f t="shared" si="2"/>
        <v>2929</v>
      </c>
      <c r="I28">
        <f t="shared" si="2"/>
        <v>2860</v>
      </c>
      <c r="J28">
        <f t="shared" si="2"/>
        <v>2341</v>
      </c>
      <c r="K28">
        <f t="shared" si="2"/>
        <v>2003</v>
      </c>
      <c r="L28">
        <f t="shared" si="2"/>
        <v>1945</v>
      </c>
      <c r="M28">
        <f t="shared" si="2"/>
        <v>2154</v>
      </c>
      <c r="N28">
        <f t="shared" si="2"/>
        <v>2397</v>
      </c>
      <c r="O28">
        <f t="shared" si="2"/>
        <v>2794</v>
      </c>
      <c r="P28">
        <f t="shared" si="2"/>
        <v>2918</v>
      </c>
      <c r="Q28">
        <f t="shared" si="2"/>
        <v>2448</v>
      </c>
      <c r="R28">
        <f t="shared" si="2"/>
        <v>2832</v>
      </c>
      <c r="S28">
        <f t="shared" si="2"/>
        <v>3123</v>
      </c>
      <c r="T28">
        <f t="shared" si="2"/>
        <v>3476</v>
      </c>
      <c r="U28">
        <f t="shared" si="2"/>
        <v>3307</v>
      </c>
      <c r="V28">
        <f t="shared" si="2"/>
        <v>2912</v>
      </c>
      <c r="W28">
        <f t="shared" si="2"/>
        <v>2610</v>
      </c>
      <c r="X28">
        <f t="shared" si="2"/>
        <v>2940</v>
      </c>
      <c r="Y28">
        <f t="shared" si="2"/>
        <v>3583</v>
      </c>
      <c r="Z28">
        <f t="shared" si="2"/>
        <v>2945</v>
      </c>
      <c r="AA28">
        <f t="shared" si="2"/>
        <v>1211</v>
      </c>
    </row>
    <row r="29" spans="1:27" x14ac:dyDescent="0.3">
      <c r="A29" t="s">
        <v>36</v>
      </c>
      <c r="B29" t="s">
        <v>42</v>
      </c>
      <c r="C29">
        <f>C17-C18</f>
        <v>-5834</v>
      </c>
      <c r="D29">
        <f t="shared" ref="D29:AA29" si="3">D17-D18</f>
        <v>-5813</v>
      </c>
      <c r="E29">
        <f t="shared" si="3"/>
        <v>-5738</v>
      </c>
      <c r="F29">
        <f t="shared" si="3"/>
        <v>-4279</v>
      </c>
      <c r="G29">
        <f t="shared" si="3"/>
        <v>-5364</v>
      </c>
      <c r="H29">
        <f t="shared" si="3"/>
        <v>-5137</v>
      </c>
      <c r="I29">
        <f t="shared" si="3"/>
        <v>-5970</v>
      </c>
      <c r="J29">
        <f t="shared" si="3"/>
        <v>-5555</v>
      </c>
      <c r="K29">
        <f t="shared" si="3"/>
        <v>-6003</v>
      </c>
      <c r="L29">
        <f t="shared" si="3"/>
        <v>-7019</v>
      </c>
      <c r="M29">
        <f t="shared" si="3"/>
        <v>-4948</v>
      </c>
      <c r="N29">
        <f t="shared" si="3"/>
        <v>-4201</v>
      </c>
      <c r="O29">
        <f t="shared" si="3"/>
        <v>-5438</v>
      </c>
      <c r="P29">
        <f t="shared" si="3"/>
        <v>-6880</v>
      </c>
      <c r="Q29">
        <f t="shared" si="3"/>
        <v>-5943</v>
      </c>
      <c r="R29">
        <f t="shared" si="3"/>
        <v>-6595</v>
      </c>
      <c r="S29">
        <f t="shared" si="3"/>
        <v>-6705</v>
      </c>
      <c r="T29">
        <f t="shared" si="3"/>
        <v>-5301</v>
      </c>
      <c r="U29">
        <f t="shared" si="3"/>
        <v>-4160</v>
      </c>
      <c r="V29">
        <f t="shared" si="3"/>
        <v>-3908</v>
      </c>
      <c r="W29">
        <f t="shared" si="3"/>
        <v>-3997</v>
      </c>
      <c r="X29">
        <f t="shared" si="3"/>
        <v>3431</v>
      </c>
      <c r="Y29">
        <f t="shared" si="3"/>
        <v>-1985</v>
      </c>
      <c r="Z29">
        <f t="shared" si="3"/>
        <v>-5794</v>
      </c>
      <c r="AA29">
        <f t="shared" si="3"/>
        <v>-5450</v>
      </c>
    </row>
    <row r="30" spans="1:27" x14ac:dyDescent="0.3">
      <c r="A30" t="s">
        <v>36</v>
      </c>
      <c r="B30" t="s">
        <v>43</v>
      </c>
      <c r="C30">
        <f>C20</f>
        <v>-2311</v>
      </c>
      <c r="D30">
        <f t="shared" ref="D30:AA30" si="4">D20</f>
        <v>-2942</v>
      </c>
      <c r="E30">
        <f t="shared" si="4"/>
        <v>-4034</v>
      </c>
      <c r="F30">
        <f t="shared" si="4"/>
        <v>-5365</v>
      </c>
      <c r="G30">
        <f t="shared" si="4"/>
        <v>-4776</v>
      </c>
      <c r="H30">
        <f t="shared" si="4"/>
        <v>-4821</v>
      </c>
      <c r="I30">
        <f t="shared" si="4"/>
        <v>-5372</v>
      </c>
      <c r="J30">
        <f t="shared" si="4"/>
        <v>-4655</v>
      </c>
      <c r="K30">
        <f t="shared" si="4"/>
        <v>-5103</v>
      </c>
      <c r="L30">
        <f t="shared" si="4"/>
        <v>-3068</v>
      </c>
      <c r="M30">
        <f t="shared" si="4"/>
        <v>-2898</v>
      </c>
      <c r="N30">
        <f t="shared" si="4"/>
        <v>-4185</v>
      </c>
      <c r="O30">
        <f t="shared" si="4"/>
        <v>-3337</v>
      </c>
      <c r="P30">
        <f t="shared" si="4"/>
        <v>-3517</v>
      </c>
      <c r="Q30">
        <f t="shared" si="4"/>
        <v>-3190</v>
      </c>
      <c r="R30">
        <f t="shared" si="4"/>
        <v>-5113</v>
      </c>
      <c r="S30">
        <f t="shared" si="4"/>
        <v>-1622</v>
      </c>
      <c r="T30">
        <f t="shared" si="4"/>
        <v>-2654</v>
      </c>
      <c r="U30">
        <f t="shared" si="4"/>
        <v>-3782</v>
      </c>
      <c r="V30">
        <f t="shared" si="4"/>
        <v>-6262</v>
      </c>
      <c r="W30">
        <f t="shared" si="4"/>
        <v>-6182</v>
      </c>
      <c r="X30">
        <f t="shared" si="4"/>
        <v>4074</v>
      </c>
      <c r="Y30">
        <f t="shared" si="4"/>
        <v>-1794</v>
      </c>
      <c r="Z30">
        <f t="shared" si="4"/>
        <v>-9685</v>
      </c>
      <c r="AA30">
        <f t="shared" si="4"/>
        <v>-11964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0"/>
  <sheetViews>
    <sheetView topLeftCell="A22" workbookViewId="0">
      <selection activeCell="E36" sqref="E36"/>
    </sheetView>
  </sheetViews>
  <sheetFormatPr defaultRowHeight="14.4" x14ac:dyDescent="0.3"/>
  <sheetData>
    <row r="1" spans="1:27" x14ac:dyDescent="0.3">
      <c r="A1" t="s">
        <v>0</v>
      </c>
    </row>
    <row r="2" spans="1:27" x14ac:dyDescent="0.3">
      <c r="A2" t="s">
        <v>1</v>
      </c>
    </row>
    <row r="3" spans="1:27" x14ac:dyDescent="0.3">
      <c r="A3" t="s">
        <v>2</v>
      </c>
    </row>
    <row r="4" spans="1:27" x14ac:dyDescent="0.3">
      <c r="A4" t="s">
        <v>3</v>
      </c>
    </row>
    <row r="5" spans="1:27" x14ac:dyDescent="0.3">
      <c r="A5" t="s">
        <v>4</v>
      </c>
    </row>
    <row r="7" spans="1:27" x14ac:dyDescent="0.3">
      <c r="C7" t="s">
        <v>11</v>
      </c>
    </row>
    <row r="9" spans="1:27" x14ac:dyDescent="0.3">
      <c r="B9" t="s">
        <v>5</v>
      </c>
      <c r="C9" t="s">
        <v>6</v>
      </c>
    </row>
    <row r="10" spans="1:27" x14ac:dyDescent="0.3">
      <c r="B10" t="s">
        <v>7</v>
      </c>
      <c r="C10" t="s">
        <v>8</v>
      </c>
    </row>
    <row r="11" spans="1:27" x14ac:dyDescent="0.3">
      <c r="A11" t="s">
        <v>9</v>
      </c>
      <c r="B11" t="s">
        <v>10</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A12" t="s">
        <v>37</v>
      </c>
      <c r="B12" t="s">
        <v>12</v>
      </c>
      <c r="C12">
        <v>53967</v>
      </c>
      <c r="D12">
        <v>55257</v>
      </c>
      <c r="E12">
        <v>57948</v>
      </c>
      <c r="F12">
        <v>60528</v>
      </c>
      <c r="G12">
        <v>60636</v>
      </c>
      <c r="H12">
        <v>62590</v>
      </c>
      <c r="I12">
        <v>64135</v>
      </c>
      <c r="J12">
        <v>66336</v>
      </c>
      <c r="K12">
        <v>68644</v>
      </c>
      <c r="L12">
        <v>72288</v>
      </c>
      <c r="M12">
        <v>73812</v>
      </c>
      <c r="N12">
        <v>77552</v>
      </c>
      <c r="O12">
        <v>79990</v>
      </c>
      <c r="P12">
        <v>81776</v>
      </c>
      <c r="Q12">
        <v>84751</v>
      </c>
      <c r="R12">
        <v>87126</v>
      </c>
      <c r="S12">
        <v>89151</v>
      </c>
      <c r="T12">
        <v>88735</v>
      </c>
      <c r="U12">
        <v>91976</v>
      </c>
      <c r="V12">
        <v>93084</v>
      </c>
      <c r="W12">
        <v>95255</v>
      </c>
      <c r="X12">
        <v>103347</v>
      </c>
      <c r="Y12">
        <v>110037</v>
      </c>
      <c r="Z12">
        <v>110849</v>
      </c>
      <c r="AA12">
        <v>114312</v>
      </c>
    </row>
    <row r="13" spans="1:27" x14ac:dyDescent="0.3">
      <c r="A13" t="s">
        <v>37</v>
      </c>
      <c r="B13" t="s">
        <v>13</v>
      </c>
      <c r="C13">
        <v>57463</v>
      </c>
      <c r="D13">
        <v>59613</v>
      </c>
      <c r="E13">
        <v>61433</v>
      </c>
      <c r="F13">
        <v>64069</v>
      </c>
      <c r="G13">
        <v>64523</v>
      </c>
      <c r="H13">
        <v>67632</v>
      </c>
      <c r="I13">
        <v>69865</v>
      </c>
      <c r="J13">
        <v>72057</v>
      </c>
      <c r="K13">
        <v>74442</v>
      </c>
      <c r="L13">
        <v>76888</v>
      </c>
      <c r="M13">
        <v>77020</v>
      </c>
      <c r="N13">
        <v>79428</v>
      </c>
      <c r="O13">
        <v>83614</v>
      </c>
      <c r="P13">
        <v>86113</v>
      </c>
      <c r="Q13">
        <v>88972</v>
      </c>
      <c r="R13">
        <v>91471</v>
      </c>
      <c r="S13">
        <v>91410</v>
      </c>
      <c r="T13">
        <v>91003</v>
      </c>
      <c r="U13">
        <v>94017</v>
      </c>
      <c r="V13">
        <v>96715</v>
      </c>
      <c r="W13">
        <v>99653</v>
      </c>
      <c r="X13">
        <v>98747</v>
      </c>
      <c r="Y13">
        <v>106960</v>
      </c>
      <c r="Z13">
        <v>113837</v>
      </c>
      <c r="AA13">
        <v>121133</v>
      </c>
    </row>
    <row r="14" spans="1:27" x14ac:dyDescent="0.3">
      <c r="A14" t="s">
        <v>37</v>
      </c>
      <c r="B14" t="s">
        <v>14</v>
      </c>
      <c r="C14">
        <v>8715</v>
      </c>
      <c r="D14">
        <v>9152</v>
      </c>
      <c r="E14">
        <v>9264</v>
      </c>
      <c r="F14">
        <v>9494</v>
      </c>
      <c r="G14">
        <v>9071</v>
      </c>
      <c r="H14">
        <v>9410</v>
      </c>
      <c r="I14">
        <v>10004</v>
      </c>
      <c r="J14">
        <v>9925</v>
      </c>
      <c r="K14">
        <v>10900</v>
      </c>
      <c r="L14">
        <v>11434</v>
      </c>
      <c r="M14">
        <v>11053</v>
      </c>
      <c r="N14">
        <v>11388</v>
      </c>
      <c r="O14">
        <v>12301</v>
      </c>
      <c r="P14">
        <v>12885</v>
      </c>
      <c r="Q14">
        <v>13523</v>
      </c>
      <c r="R14">
        <v>13131</v>
      </c>
      <c r="S14">
        <v>13657</v>
      </c>
      <c r="T14">
        <v>14145</v>
      </c>
      <c r="U14">
        <v>14407</v>
      </c>
      <c r="V14">
        <v>14725</v>
      </c>
      <c r="W14">
        <v>15244</v>
      </c>
      <c r="X14">
        <v>15385</v>
      </c>
      <c r="Y14">
        <v>15395</v>
      </c>
      <c r="Z14">
        <v>16361</v>
      </c>
      <c r="AA14">
        <v>17399</v>
      </c>
    </row>
    <row r="15" spans="1:27" x14ac:dyDescent="0.3">
      <c r="A15" t="s">
        <v>37</v>
      </c>
      <c r="B15" t="s">
        <v>15</v>
      </c>
      <c r="C15">
        <v>9693</v>
      </c>
      <c r="D15">
        <v>9313</v>
      </c>
      <c r="E15">
        <v>9397</v>
      </c>
      <c r="F15">
        <v>8483</v>
      </c>
      <c r="G15">
        <v>8715</v>
      </c>
      <c r="H15">
        <v>8378</v>
      </c>
      <c r="I15">
        <v>9145</v>
      </c>
      <c r="J15">
        <v>9400</v>
      </c>
      <c r="K15">
        <v>10185</v>
      </c>
      <c r="L15">
        <v>10471</v>
      </c>
      <c r="M15">
        <v>10130</v>
      </c>
      <c r="N15">
        <v>10311</v>
      </c>
      <c r="O15">
        <v>10130</v>
      </c>
      <c r="P15">
        <v>10767</v>
      </c>
      <c r="Q15">
        <v>10794</v>
      </c>
      <c r="R15">
        <v>10998</v>
      </c>
      <c r="S15">
        <v>11546</v>
      </c>
      <c r="T15">
        <v>11317</v>
      </c>
      <c r="U15">
        <v>11348</v>
      </c>
      <c r="V15">
        <v>11526</v>
      </c>
      <c r="W15">
        <v>11979</v>
      </c>
      <c r="X15">
        <v>12150</v>
      </c>
      <c r="Y15">
        <v>12388</v>
      </c>
      <c r="Z15">
        <v>13090</v>
      </c>
      <c r="AA15">
        <v>14643</v>
      </c>
    </row>
    <row r="16" spans="1:27" x14ac:dyDescent="0.3">
      <c r="A16" t="s">
        <v>37</v>
      </c>
      <c r="B16" t="s">
        <v>16</v>
      </c>
      <c r="C16">
        <v>3704</v>
      </c>
      <c r="D16">
        <v>4247</v>
      </c>
      <c r="E16">
        <v>4115</v>
      </c>
      <c r="F16">
        <v>3699</v>
      </c>
      <c r="G16">
        <v>3619</v>
      </c>
      <c r="H16">
        <v>3707</v>
      </c>
      <c r="I16">
        <v>3987</v>
      </c>
      <c r="J16">
        <v>4485</v>
      </c>
      <c r="K16">
        <v>5352</v>
      </c>
      <c r="L16">
        <v>5396</v>
      </c>
      <c r="M16">
        <v>4771</v>
      </c>
      <c r="N16">
        <v>4695</v>
      </c>
      <c r="O16">
        <v>4601</v>
      </c>
      <c r="P16">
        <v>4627</v>
      </c>
      <c r="Q16">
        <v>4647</v>
      </c>
      <c r="R16">
        <v>4580</v>
      </c>
      <c r="S16">
        <v>4516</v>
      </c>
      <c r="T16">
        <v>4618</v>
      </c>
      <c r="U16">
        <v>4829</v>
      </c>
      <c r="V16">
        <v>5532</v>
      </c>
      <c r="W16">
        <v>6161</v>
      </c>
      <c r="X16">
        <v>5516</v>
      </c>
      <c r="Y16">
        <v>4820</v>
      </c>
      <c r="Z16">
        <v>5940</v>
      </c>
      <c r="AA16">
        <v>9246</v>
      </c>
    </row>
    <row r="17" spans="1:27" x14ac:dyDescent="0.3">
      <c r="A17" t="s">
        <v>37</v>
      </c>
      <c r="B17" t="s">
        <v>17</v>
      </c>
      <c r="C17">
        <v>10068</v>
      </c>
      <c r="D17">
        <v>9729</v>
      </c>
      <c r="E17">
        <v>11204</v>
      </c>
      <c r="F17">
        <v>10874</v>
      </c>
      <c r="G17">
        <v>11450</v>
      </c>
      <c r="H17">
        <v>11368</v>
      </c>
      <c r="I17">
        <v>11536</v>
      </c>
      <c r="J17">
        <v>13024</v>
      </c>
      <c r="K17">
        <v>14158</v>
      </c>
      <c r="L17">
        <v>15068</v>
      </c>
      <c r="M17">
        <v>15626</v>
      </c>
      <c r="N17">
        <v>16599</v>
      </c>
      <c r="O17">
        <v>16194</v>
      </c>
      <c r="P17">
        <v>16147</v>
      </c>
      <c r="Q17">
        <v>17431</v>
      </c>
      <c r="R17">
        <v>18128</v>
      </c>
      <c r="S17">
        <v>20133</v>
      </c>
      <c r="T17">
        <v>20835</v>
      </c>
      <c r="U17">
        <v>21174</v>
      </c>
      <c r="V17">
        <v>21418</v>
      </c>
      <c r="W17">
        <v>21479</v>
      </c>
      <c r="X17">
        <v>28703</v>
      </c>
      <c r="Y17">
        <v>28563</v>
      </c>
      <c r="Z17">
        <v>24980</v>
      </c>
      <c r="AA17">
        <v>24284</v>
      </c>
    </row>
    <row r="18" spans="1:27" x14ac:dyDescent="0.3">
      <c r="A18" t="s">
        <v>37</v>
      </c>
      <c r="B18" t="s">
        <v>18</v>
      </c>
      <c r="C18">
        <v>28267</v>
      </c>
      <c r="D18">
        <v>28304</v>
      </c>
      <c r="E18">
        <v>29235</v>
      </c>
      <c r="F18">
        <v>28693</v>
      </c>
      <c r="G18">
        <v>29505</v>
      </c>
      <c r="H18">
        <v>30492</v>
      </c>
      <c r="I18">
        <v>32429</v>
      </c>
      <c r="J18">
        <v>33585</v>
      </c>
      <c r="K18">
        <v>35687</v>
      </c>
      <c r="L18">
        <v>36178</v>
      </c>
      <c r="M18">
        <v>35247</v>
      </c>
      <c r="N18">
        <v>35479</v>
      </c>
      <c r="O18">
        <v>37648</v>
      </c>
      <c r="P18">
        <v>39510</v>
      </c>
      <c r="Q18">
        <v>41322</v>
      </c>
      <c r="R18">
        <v>42022</v>
      </c>
      <c r="S18">
        <v>43078</v>
      </c>
      <c r="T18">
        <v>43948</v>
      </c>
      <c r="U18">
        <v>44141</v>
      </c>
      <c r="V18">
        <v>45767</v>
      </c>
      <c r="W18">
        <v>46939</v>
      </c>
      <c r="X18">
        <v>46122</v>
      </c>
      <c r="Y18">
        <v>48450</v>
      </c>
      <c r="Z18">
        <v>51479</v>
      </c>
      <c r="AA18">
        <v>53901</v>
      </c>
    </row>
    <row r="19" spans="1:27" x14ac:dyDescent="0.3">
      <c r="A19" t="s">
        <v>37</v>
      </c>
      <c r="B19" t="s">
        <v>23</v>
      </c>
      <c r="C19">
        <v>65535</v>
      </c>
      <c r="D19">
        <v>68977</v>
      </c>
      <c r="E19">
        <v>71735</v>
      </c>
      <c r="F19">
        <v>74233</v>
      </c>
      <c r="G19">
        <v>77793</v>
      </c>
      <c r="H19">
        <v>77617</v>
      </c>
      <c r="I19">
        <v>81379</v>
      </c>
      <c r="J19">
        <v>84057</v>
      </c>
      <c r="K19">
        <v>87368</v>
      </c>
      <c r="L19">
        <v>90841</v>
      </c>
      <c r="M19">
        <v>91382</v>
      </c>
      <c r="N19">
        <v>92752</v>
      </c>
      <c r="O19">
        <v>98697</v>
      </c>
      <c r="P19">
        <v>98516</v>
      </c>
      <c r="Q19">
        <v>102308</v>
      </c>
      <c r="R19">
        <v>104462</v>
      </c>
      <c r="S19">
        <v>107342</v>
      </c>
      <c r="T19">
        <v>109419</v>
      </c>
      <c r="U19">
        <v>112304</v>
      </c>
      <c r="V19">
        <v>113610</v>
      </c>
      <c r="W19">
        <v>114233</v>
      </c>
      <c r="X19">
        <v>110545</v>
      </c>
      <c r="Y19">
        <v>119672</v>
      </c>
      <c r="Z19">
        <v>126554</v>
      </c>
      <c r="AA19">
        <v>131255</v>
      </c>
    </row>
    <row r="20" spans="1:27" x14ac:dyDescent="0.3">
      <c r="A20" t="s">
        <v>37</v>
      </c>
      <c r="B20" t="s">
        <v>25</v>
      </c>
      <c r="C20">
        <v>4974</v>
      </c>
      <c r="D20">
        <v>3823</v>
      </c>
      <c r="E20">
        <v>3586</v>
      </c>
      <c r="F20">
        <v>4464</v>
      </c>
      <c r="G20">
        <v>1468</v>
      </c>
      <c r="H20">
        <v>4319</v>
      </c>
      <c r="I20">
        <v>3917</v>
      </c>
      <c r="J20">
        <v>3931</v>
      </c>
      <c r="K20">
        <v>3557</v>
      </c>
      <c r="L20">
        <v>4836</v>
      </c>
      <c r="M20">
        <v>6011</v>
      </c>
      <c r="N20">
        <v>9230</v>
      </c>
      <c r="O20">
        <v>7584</v>
      </c>
      <c r="P20">
        <v>9190</v>
      </c>
      <c r="Q20">
        <v>9395</v>
      </c>
      <c r="R20">
        <v>9539</v>
      </c>
      <c r="S20">
        <v>8509</v>
      </c>
      <c r="T20">
        <v>6635</v>
      </c>
      <c r="U20">
        <v>7404</v>
      </c>
      <c r="V20">
        <v>7642</v>
      </c>
      <c r="W20">
        <v>10081</v>
      </c>
      <c r="X20">
        <v>22430</v>
      </c>
      <c r="Y20">
        <v>21129</v>
      </c>
      <c r="Z20">
        <v>16470</v>
      </c>
      <c r="AA20">
        <v>17472</v>
      </c>
    </row>
    <row r="24" spans="1:27" x14ac:dyDescent="0.3">
      <c r="A24" t="s">
        <v>37</v>
      </c>
      <c r="C24">
        <v>1999</v>
      </c>
      <c r="D24">
        <v>2000</v>
      </c>
      <c r="E24">
        <v>2001</v>
      </c>
      <c r="F24">
        <v>2002</v>
      </c>
      <c r="G24">
        <v>2003</v>
      </c>
      <c r="H24">
        <v>2004</v>
      </c>
      <c r="I24">
        <v>2005</v>
      </c>
      <c r="J24">
        <v>2006</v>
      </c>
      <c r="K24">
        <v>2007</v>
      </c>
      <c r="L24">
        <v>2008</v>
      </c>
      <c r="M24">
        <v>2009</v>
      </c>
      <c r="N24">
        <v>2010</v>
      </c>
      <c r="O24">
        <v>2011</v>
      </c>
      <c r="P24">
        <v>2012</v>
      </c>
      <c r="Q24">
        <v>2013</v>
      </c>
      <c r="R24">
        <v>2014</v>
      </c>
      <c r="S24">
        <v>2015</v>
      </c>
      <c r="T24">
        <v>2016</v>
      </c>
      <c r="U24">
        <v>2017</v>
      </c>
      <c r="V24">
        <v>2018</v>
      </c>
      <c r="W24">
        <v>2019</v>
      </c>
      <c r="X24">
        <v>2020</v>
      </c>
      <c r="Y24">
        <v>2021</v>
      </c>
      <c r="Z24">
        <v>2022</v>
      </c>
      <c r="AA24">
        <v>2023</v>
      </c>
    </row>
    <row r="25" spans="1:27" x14ac:dyDescent="0.3">
      <c r="A25" t="s">
        <v>37</v>
      </c>
      <c r="B25" t="s">
        <v>39</v>
      </c>
      <c r="C25">
        <f>C13</f>
        <v>57463</v>
      </c>
      <c r="D25">
        <f t="shared" ref="D25:AA26" si="0">D13</f>
        <v>59613</v>
      </c>
      <c r="E25">
        <f t="shared" si="0"/>
        <v>61433</v>
      </c>
      <c r="F25">
        <f t="shared" si="0"/>
        <v>64069</v>
      </c>
      <c r="G25">
        <f t="shared" si="0"/>
        <v>64523</v>
      </c>
      <c r="H25">
        <f t="shared" si="0"/>
        <v>67632</v>
      </c>
      <c r="I25">
        <f t="shared" si="0"/>
        <v>69865</v>
      </c>
      <c r="J25">
        <f t="shared" si="0"/>
        <v>72057</v>
      </c>
      <c r="K25">
        <f t="shared" si="0"/>
        <v>74442</v>
      </c>
      <c r="L25">
        <f t="shared" si="0"/>
        <v>76888</v>
      </c>
      <c r="M25">
        <f t="shared" si="0"/>
        <v>77020</v>
      </c>
      <c r="N25">
        <f t="shared" si="0"/>
        <v>79428</v>
      </c>
      <c r="O25">
        <f t="shared" si="0"/>
        <v>83614</v>
      </c>
      <c r="P25">
        <f t="shared" si="0"/>
        <v>86113</v>
      </c>
      <c r="Q25">
        <f t="shared" si="0"/>
        <v>88972</v>
      </c>
      <c r="R25">
        <f t="shared" si="0"/>
        <v>91471</v>
      </c>
      <c r="S25">
        <f t="shared" si="0"/>
        <v>91410</v>
      </c>
      <c r="T25">
        <f t="shared" si="0"/>
        <v>91003</v>
      </c>
      <c r="U25">
        <f t="shared" si="0"/>
        <v>94017</v>
      </c>
      <c r="V25">
        <f t="shared" si="0"/>
        <v>96715</v>
      </c>
      <c r="W25">
        <f t="shared" si="0"/>
        <v>99653</v>
      </c>
      <c r="X25">
        <f t="shared" si="0"/>
        <v>98747</v>
      </c>
      <c r="Y25">
        <f t="shared" si="0"/>
        <v>106960</v>
      </c>
      <c r="Z25">
        <f t="shared" si="0"/>
        <v>113837</v>
      </c>
      <c r="AA25">
        <f t="shared" si="0"/>
        <v>121133</v>
      </c>
    </row>
    <row r="26" spans="1:27" x14ac:dyDescent="0.3">
      <c r="A26" t="s">
        <v>37</v>
      </c>
      <c r="B26" t="s">
        <v>40</v>
      </c>
      <c r="C26">
        <f>C14</f>
        <v>8715</v>
      </c>
      <c r="D26">
        <f t="shared" si="0"/>
        <v>9152</v>
      </c>
      <c r="E26">
        <f t="shared" si="0"/>
        <v>9264</v>
      </c>
      <c r="F26">
        <f t="shared" si="0"/>
        <v>9494</v>
      </c>
      <c r="G26">
        <f t="shared" si="0"/>
        <v>9071</v>
      </c>
      <c r="H26">
        <f t="shared" si="0"/>
        <v>9410</v>
      </c>
      <c r="I26">
        <f t="shared" si="0"/>
        <v>10004</v>
      </c>
      <c r="J26">
        <f t="shared" si="0"/>
        <v>9925</v>
      </c>
      <c r="K26">
        <f t="shared" si="0"/>
        <v>10900</v>
      </c>
      <c r="L26">
        <f t="shared" si="0"/>
        <v>11434</v>
      </c>
      <c r="M26">
        <f t="shared" si="0"/>
        <v>11053</v>
      </c>
      <c r="N26">
        <f t="shared" si="0"/>
        <v>11388</v>
      </c>
      <c r="O26">
        <f t="shared" si="0"/>
        <v>12301</v>
      </c>
      <c r="P26">
        <f t="shared" si="0"/>
        <v>12885</v>
      </c>
      <c r="Q26">
        <f t="shared" si="0"/>
        <v>13523</v>
      </c>
      <c r="R26">
        <f t="shared" si="0"/>
        <v>13131</v>
      </c>
      <c r="S26">
        <f t="shared" si="0"/>
        <v>13657</v>
      </c>
      <c r="T26">
        <f t="shared" si="0"/>
        <v>14145</v>
      </c>
      <c r="U26">
        <f t="shared" si="0"/>
        <v>14407</v>
      </c>
      <c r="V26">
        <f t="shared" si="0"/>
        <v>14725</v>
      </c>
      <c r="W26">
        <f t="shared" si="0"/>
        <v>15244</v>
      </c>
      <c r="X26">
        <f t="shared" si="0"/>
        <v>15385</v>
      </c>
      <c r="Y26">
        <f t="shared" si="0"/>
        <v>15395</v>
      </c>
      <c r="Z26">
        <f t="shared" si="0"/>
        <v>16361</v>
      </c>
      <c r="AA26">
        <f t="shared" si="0"/>
        <v>17399</v>
      </c>
    </row>
    <row r="27" spans="1:27" x14ac:dyDescent="0.3">
      <c r="A27" t="s">
        <v>37</v>
      </c>
      <c r="B27" t="s">
        <v>44</v>
      </c>
      <c r="C27">
        <f>C12</f>
        <v>53967</v>
      </c>
      <c r="D27">
        <f t="shared" ref="D27:AA27" si="1">D12</f>
        <v>55257</v>
      </c>
      <c r="E27">
        <f t="shared" si="1"/>
        <v>57948</v>
      </c>
      <c r="F27">
        <f t="shared" si="1"/>
        <v>60528</v>
      </c>
      <c r="G27">
        <f t="shared" si="1"/>
        <v>60636</v>
      </c>
      <c r="H27">
        <f t="shared" si="1"/>
        <v>62590</v>
      </c>
      <c r="I27">
        <f t="shared" si="1"/>
        <v>64135</v>
      </c>
      <c r="J27">
        <f t="shared" si="1"/>
        <v>66336</v>
      </c>
      <c r="K27">
        <f t="shared" si="1"/>
        <v>68644</v>
      </c>
      <c r="L27">
        <f t="shared" si="1"/>
        <v>72288</v>
      </c>
      <c r="M27">
        <f t="shared" si="1"/>
        <v>73812</v>
      </c>
      <c r="N27">
        <f t="shared" si="1"/>
        <v>77552</v>
      </c>
      <c r="O27">
        <f t="shared" si="1"/>
        <v>79990</v>
      </c>
      <c r="P27">
        <f t="shared" si="1"/>
        <v>81776</v>
      </c>
      <c r="Q27">
        <f t="shared" si="1"/>
        <v>84751</v>
      </c>
      <c r="R27">
        <f t="shared" si="1"/>
        <v>87126</v>
      </c>
      <c r="S27">
        <f t="shared" si="1"/>
        <v>89151</v>
      </c>
      <c r="T27">
        <f t="shared" si="1"/>
        <v>88735</v>
      </c>
      <c r="U27">
        <f t="shared" si="1"/>
        <v>91976</v>
      </c>
      <c r="V27">
        <f t="shared" si="1"/>
        <v>93084</v>
      </c>
      <c r="W27">
        <f t="shared" si="1"/>
        <v>95255</v>
      </c>
      <c r="X27">
        <f t="shared" si="1"/>
        <v>103347</v>
      </c>
      <c r="Y27">
        <f t="shared" si="1"/>
        <v>110037</v>
      </c>
      <c r="Z27">
        <f t="shared" si="1"/>
        <v>110849</v>
      </c>
      <c r="AA27">
        <f t="shared" si="1"/>
        <v>114312</v>
      </c>
    </row>
    <row r="28" spans="1:27" x14ac:dyDescent="0.3">
      <c r="A28" t="s">
        <v>37</v>
      </c>
      <c r="B28" t="s">
        <v>41</v>
      </c>
      <c r="C28">
        <f>C15-C16</f>
        <v>5989</v>
      </c>
      <c r="D28">
        <f t="shared" ref="D28:AA28" si="2">D15-D16</f>
        <v>5066</v>
      </c>
      <c r="E28">
        <f t="shared" si="2"/>
        <v>5282</v>
      </c>
      <c r="F28">
        <f t="shared" si="2"/>
        <v>4784</v>
      </c>
      <c r="G28">
        <f t="shared" si="2"/>
        <v>5096</v>
      </c>
      <c r="H28">
        <f t="shared" si="2"/>
        <v>4671</v>
      </c>
      <c r="I28">
        <f t="shared" si="2"/>
        <v>5158</v>
      </c>
      <c r="J28">
        <f t="shared" si="2"/>
        <v>4915</v>
      </c>
      <c r="K28">
        <f t="shared" si="2"/>
        <v>4833</v>
      </c>
      <c r="L28">
        <f t="shared" si="2"/>
        <v>5075</v>
      </c>
      <c r="M28">
        <f t="shared" si="2"/>
        <v>5359</v>
      </c>
      <c r="N28">
        <f t="shared" si="2"/>
        <v>5616</v>
      </c>
      <c r="O28">
        <f t="shared" si="2"/>
        <v>5529</v>
      </c>
      <c r="P28">
        <f t="shared" si="2"/>
        <v>6140</v>
      </c>
      <c r="Q28">
        <f t="shared" si="2"/>
        <v>6147</v>
      </c>
      <c r="R28">
        <f t="shared" si="2"/>
        <v>6418</v>
      </c>
      <c r="S28">
        <f t="shared" si="2"/>
        <v>7030</v>
      </c>
      <c r="T28">
        <f t="shared" si="2"/>
        <v>6699</v>
      </c>
      <c r="U28">
        <f t="shared" si="2"/>
        <v>6519</v>
      </c>
      <c r="V28">
        <f t="shared" si="2"/>
        <v>5994</v>
      </c>
      <c r="W28">
        <f t="shared" si="2"/>
        <v>5818</v>
      </c>
      <c r="X28">
        <f t="shared" si="2"/>
        <v>6634</v>
      </c>
      <c r="Y28">
        <f t="shared" si="2"/>
        <v>7568</v>
      </c>
      <c r="Z28">
        <f t="shared" si="2"/>
        <v>7150</v>
      </c>
      <c r="AA28">
        <f t="shared" si="2"/>
        <v>5397</v>
      </c>
    </row>
    <row r="29" spans="1:27" x14ac:dyDescent="0.3">
      <c r="A29" t="s">
        <v>37</v>
      </c>
      <c r="B29" t="s">
        <v>42</v>
      </c>
      <c r="C29">
        <f>C17-C18</f>
        <v>-18199</v>
      </c>
      <c r="D29">
        <f t="shared" ref="D29:AA29" si="3">D17-D18</f>
        <v>-18575</v>
      </c>
      <c r="E29">
        <f t="shared" si="3"/>
        <v>-18031</v>
      </c>
      <c r="F29">
        <f t="shared" si="3"/>
        <v>-17819</v>
      </c>
      <c r="G29">
        <f t="shared" si="3"/>
        <v>-18055</v>
      </c>
      <c r="H29">
        <f t="shared" si="3"/>
        <v>-19124</v>
      </c>
      <c r="I29">
        <f t="shared" si="3"/>
        <v>-20893</v>
      </c>
      <c r="J29">
        <f t="shared" si="3"/>
        <v>-20561</v>
      </c>
      <c r="K29">
        <f t="shared" si="3"/>
        <v>-21529</v>
      </c>
      <c r="L29">
        <f t="shared" si="3"/>
        <v>-21110</v>
      </c>
      <c r="M29">
        <f t="shared" si="3"/>
        <v>-19621</v>
      </c>
      <c r="N29">
        <f t="shared" si="3"/>
        <v>-18880</v>
      </c>
      <c r="O29">
        <f t="shared" si="3"/>
        <v>-21454</v>
      </c>
      <c r="P29">
        <f t="shared" si="3"/>
        <v>-23363</v>
      </c>
      <c r="Q29">
        <f t="shared" si="3"/>
        <v>-23891</v>
      </c>
      <c r="R29">
        <f t="shared" si="3"/>
        <v>-23894</v>
      </c>
      <c r="S29">
        <f t="shared" si="3"/>
        <v>-22945</v>
      </c>
      <c r="T29">
        <f t="shared" si="3"/>
        <v>-23113</v>
      </c>
      <c r="U29">
        <f t="shared" si="3"/>
        <v>-22967</v>
      </c>
      <c r="V29">
        <f t="shared" si="3"/>
        <v>-24349</v>
      </c>
      <c r="W29">
        <f t="shared" si="3"/>
        <v>-25460</v>
      </c>
      <c r="X29">
        <f t="shared" si="3"/>
        <v>-17419</v>
      </c>
      <c r="Y29">
        <f t="shared" si="3"/>
        <v>-19887</v>
      </c>
      <c r="Z29">
        <f t="shared" si="3"/>
        <v>-26499</v>
      </c>
      <c r="AA29">
        <f t="shared" si="3"/>
        <v>-29617</v>
      </c>
    </row>
    <row r="30" spans="1:27" x14ac:dyDescent="0.3">
      <c r="A30" t="s">
        <v>37</v>
      </c>
      <c r="B30" t="s">
        <v>43</v>
      </c>
      <c r="C30">
        <f>C20</f>
        <v>4974</v>
      </c>
      <c r="D30">
        <f t="shared" ref="D30:AA30" si="4">D20</f>
        <v>3823</v>
      </c>
      <c r="E30">
        <f t="shared" si="4"/>
        <v>3586</v>
      </c>
      <c r="F30">
        <f t="shared" si="4"/>
        <v>4464</v>
      </c>
      <c r="G30">
        <f t="shared" si="4"/>
        <v>1468</v>
      </c>
      <c r="H30">
        <f t="shared" si="4"/>
        <v>4319</v>
      </c>
      <c r="I30">
        <f t="shared" si="4"/>
        <v>3917</v>
      </c>
      <c r="J30">
        <f t="shared" si="4"/>
        <v>3931</v>
      </c>
      <c r="K30">
        <f t="shared" si="4"/>
        <v>3557</v>
      </c>
      <c r="L30">
        <f t="shared" si="4"/>
        <v>4836</v>
      </c>
      <c r="M30">
        <f t="shared" si="4"/>
        <v>6011</v>
      </c>
      <c r="N30">
        <f t="shared" si="4"/>
        <v>9230</v>
      </c>
      <c r="O30">
        <f t="shared" si="4"/>
        <v>7584</v>
      </c>
      <c r="P30">
        <f t="shared" si="4"/>
        <v>9190</v>
      </c>
      <c r="Q30">
        <f t="shared" si="4"/>
        <v>9395</v>
      </c>
      <c r="R30">
        <f t="shared" si="4"/>
        <v>9539</v>
      </c>
      <c r="S30">
        <f t="shared" si="4"/>
        <v>8509</v>
      </c>
      <c r="T30">
        <f t="shared" si="4"/>
        <v>6635</v>
      </c>
      <c r="U30">
        <f t="shared" si="4"/>
        <v>7404</v>
      </c>
      <c r="V30">
        <f t="shared" si="4"/>
        <v>7642</v>
      </c>
      <c r="W30">
        <f t="shared" si="4"/>
        <v>10081</v>
      </c>
      <c r="X30">
        <f t="shared" si="4"/>
        <v>22430</v>
      </c>
      <c r="Y30">
        <f t="shared" si="4"/>
        <v>21129</v>
      </c>
      <c r="Z30">
        <f t="shared" si="4"/>
        <v>16470</v>
      </c>
      <c r="AA30">
        <f t="shared" si="4"/>
        <v>17472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6"/>
  <sheetViews>
    <sheetView zoomScaleNormal="100" workbookViewId="0">
      <selection activeCell="O26" sqref="O26"/>
    </sheetView>
  </sheetViews>
  <sheetFormatPr defaultRowHeight="14.4" x14ac:dyDescent="0.3"/>
  <sheetData>
    <row r="1" spans="1:27" x14ac:dyDescent="0.3">
      <c r="A1" t="s">
        <v>0</v>
      </c>
    </row>
    <row r="2" spans="1:27" x14ac:dyDescent="0.3">
      <c r="A2" t="s">
        <v>1</v>
      </c>
    </row>
    <row r="3" spans="1:27" x14ac:dyDescent="0.3">
      <c r="A3" t="s">
        <v>2</v>
      </c>
    </row>
    <row r="4" spans="1:27" x14ac:dyDescent="0.3">
      <c r="A4" t="s">
        <v>3</v>
      </c>
    </row>
    <row r="5" spans="1:27" x14ac:dyDescent="0.3">
      <c r="A5" t="s">
        <v>4</v>
      </c>
    </row>
    <row r="7" spans="1:27" x14ac:dyDescent="0.3">
      <c r="C7" t="s">
        <v>11</v>
      </c>
    </row>
    <row r="9" spans="1:27" x14ac:dyDescent="0.3">
      <c r="B9" t="s">
        <v>5</v>
      </c>
      <c r="C9" t="s">
        <v>6</v>
      </c>
    </row>
    <row r="10" spans="1:27" x14ac:dyDescent="0.3">
      <c r="B10" t="s">
        <v>7</v>
      </c>
      <c r="C10" t="s">
        <v>8</v>
      </c>
    </row>
    <row r="11" spans="1:27" x14ac:dyDescent="0.3">
      <c r="A11" t="s">
        <v>9</v>
      </c>
      <c r="B11" t="s">
        <v>10</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A12" t="s">
        <v>33</v>
      </c>
      <c r="B12" t="s">
        <v>15</v>
      </c>
      <c r="C12">
        <v>9433</v>
      </c>
      <c r="D12">
        <v>9749</v>
      </c>
      <c r="E12">
        <v>9548</v>
      </c>
      <c r="F12">
        <v>8797</v>
      </c>
      <c r="G12">
        <v>8634</v>
      </c>
      <c r="H12">
        <v>8873</v>
      </c>
      <c r="I12">
        <v>9520</v>
      </c>
      <c r="J12">
        <v>10462</v>
      </c>
      <c r="K12">
        <v>11563</v>
      </c>
      <c r="L12">
        <v>11853</v>
      </c>
      <c r="M12">
        <v>11136</v>
      </c>
      <c r="N12">
        <v>11029</v>
      </c>
      <c r="O12">
        <v>11524</v>
      </c>
      <c r="P12">
        <v>11988</v>
      </c>
      <c r="Q12">
        <v>12189</v>
      </c>
      <c r="R12">
        <v>12501</v>
      </c>
      <c r="S12">
        <v>13543</v>
      </c>
      <c r="T12">
        <v>12811</v>
      </c>
      <c r="U12">
        <v>13408</v>
      </c>
      <c r="V12">
        <v>13144</v>
      </c>
      <c r="W12">
        <v>13896</v>
      </c>
      <c r="X12">
        <v>13508</v>
      </c>
      <c r="Y12">
        <v>14081</v>
      </c>
      <c r="Z12">
        <v>15080</v>
      </c>
      <c r="AA12">
        <v>17712</v>
      </c>
    </row>
    <row r="13" spans="1:27" x14ac:dyDescent="0.3">
      <c r="A13" t="s">
        <v>33</v>
      </c>
      <c r="B13" t="s">
        <v>16</v>
      </c>
      <c r="C13">
        <v>3072</v>
      </c>
      <c r="D13">
        <v>3456</v>
      </c>
      <c r="E13">
        <v>3364</v>
      </c>
      <c r="F13">
        <v>3001</v>
      </c>
      <c r="G13">
        <v>3105</v>
      </c>
      <c r="H13">
        <v>3147</v>
      </c>
      <c r="I13">
        <v>3353</v>
      </c>
      <c r="J13">
        <v>4016</v>
      </c>
      <c r="K13">
        <v>4614</v>
      </c>
      <c r="L13">
        <v>4735</v>
      </c>
      <c r="M13">
        <v>4067</v>
      </c>
      <c r="N13">
        <v>3915</v>
      </c>
      <c r="O13">
        <v>3879</v>
      </c>
      <c r="P13">
        <v>3913</v>
      </c>
      <c r="Q13">
        <v>3909</v>
      </c>
      <c r="R13">
        <v>3839</v>
      </c>
      <c r="S13">
        <v>3828</v>
      </c>
      <c r="T13">
        <v>3813</v>
      </c>
      <c r="U13">
        <v>3991</v>
      </c>
      <c r="V13">
        <v>4562</v>
      </c>
      <c r="W13">
        <v>5097</v>
      </c>
      <c r="X13">
        <v>4642</v>
      </c>
      <c r="Y13">
        <v>4254</v>
      </c>
      <c r="Z13">
        <v>5207</v>
      </c>
      <c r="AA13">
        <v>7961</v>
      </c>
    </row>
    <row r="14" spans="1:27" x14ac:dyDescent="0.3">
      <c r="A14" t="s">
        <v>34</v>
      </c>
      <c r="B14" t="s">
        <v>15</v>
      </c>
      <c r="C14">
        <v>1335</v>
      </c>
      <c r="D14">
        <v>1820</v>
      </c>
      <c r="E14">
        <v>1345</v>
      </c>
      <c r="F14">
        <v>1387</v>
      </c>
      <c r="G14">
        <v>1181</v>
      </c>
      <c r="H14">
        <v>1272</v>
      </c>
      <c r="I14">
        <v>1543</v>
      </c>
      <c r="J14">
        <v>1565</v>
      </c>
      <c r="K14">
        <v>1875</v>
      </c>
      <c r="L14">
        <v>1738</v>
      </c>
      <c r="M14">
        <v>1443</v>
      </c>
      <c r="N14">
        <v>1392</v>
      </c>
      <c r="O14">
        <v>1580</v>
      </c>
      <c r="P14">
        <v>1739</v>
      </c>
      <c r="Q14">
        <v>1647</v>
      </c>
      <c r="R14">
        <v>1665</v>
      </c>
      <c r="S14">
        <v>1694</v>
      </c>
      <c r="T14">
        <v>1789</v>
      </c>
      <c r="U14">
        <v>1949</v>
      </c>
      <c r="V14">
        <v>2062</v>
      </c>
      <c r="W14">
        <v>2139</v>
      </c>
      <c r="X14">
        <v>2281</v>
      </c>
      <c r="Y14">
        <v>2514</v>
      </c>
      <c r="Z14">
        <v>2485</v>
      </c>
      <c r="AA14">
        <v>3055</v>
      </c>
    </row>
    <row r="15" spans="1:27" x14ac:dyDescent="0.3">
      <c r="A15" t="s">
        <v>34</v>
      </c>
      <c r="B15" t="s">
        <v>16</v>
      </c>
      <c r="C15">
        <v>1645</v>
      </c>
      <c r="D15">
        <v>1980</v>
      </c>
      <c r="E15">
        <v>1903</v>
      </c>
      <c r="F15">
        <v>1712</v>
      </c>
      <c r="G15">
        <v>1771</v>
      </c>
      <c r="H15">
        <v>1844</v>
      </c>
      <c r="I15">
        <v>2021</v>
      </c>
      <c r="J15">
        <v>2630</v>
      </c>
      <c r="K15">
        <v>2782</v>
      </c>
      <c r="L15">
        <v>2828</v>
      </c>
      <c r="M15">
        <v>2381</v>
      </c>
      <c r="N15">
        <v>2205</v>
      </c>
      <c r="O15">
        <v>2339</v>
      </c>
      <c r="P15">
        <v>2465</v>
      </c>
      <c r="Q15">
        <v>2417</v>
      </c>
      <c r="R15">
        <v>2295</v>
      </c>
      <c r="S15">
        <v>2375</v>
      </c>
      <c r="T15">
        <v>2334</v>
      </c>
      <c r="U15">
        <v>2461</v>
      </c>
      <c r="V15">
        <v>2898</v>
      </c>
      <c r="W15">
        <v>3308</v>
      </c>
      <c r="X15">
        <v>3021</v>
      </c>
      <c r="Y15">
        <v>2774</v>
      </c>
      <c r="Z15">
        <v>3596</v>
      </c>
      <c r="AA15">
        <v>5923</v>
      </c>
    </row>
    <row r="16" spans="1:27" x14ac:dyDescent="0.3">
      <c r="A16" t="s">
        <v>35</v>
      </c>
      <c r="B16" t="s">
        <v>15</v>
      </c>
      <c r="C16">
        <v>3348</v>
      </c>
      <c r="D16">
        <v>3809</v>
      </c>
      <c r="E16">
        <v>3212</v>
      </c>
      <c r="F16">
        <v>3054</v>
      </c>
      <c r="G16">
        <v>2980</v>
      </c>
      <c r="H16">
        <v>3154</v>
      </c>
      <c r="I16">
        <v>3478</v>
      </c>
      <c r="J16">
        <v>3588</v>
      </c>
      <c r="K16">
        <v>3918</v>
      </c>
      <c r="L16">
        <v>3784</v>
      </c>
      <c r="M16">
        <v>3214</v>
      </c>
      <c r="N16">
        <v>3028</v>
      </c>
      <c r="O16">
        <v>3489</v>
      </c>
      <c r="P16">
        <v>3776</v>
      </c>
      <c r="Q16">
        <v>3529</v>
      </c>
      <c r="R16">
        <v>3908</v>
      </c>
      <c r="S16">
        <v>3719</v>
      </c>
      <c r="T16">
        <v>3732</v>
      </c>
      <c r="U16">
        <v>3778</v>
      </c>
      <c r="V16">
        <v>3790</v>
      </c>
      <c r="W16">
        <v>4008</v>
      </c>
      <c r="X16">
        <v>4172</v>
      </c>
      <c r="Y16">
        <v>4420</v>
      </c>
      <c r="Z16">
        <v>4600</v>
      </c>
      <c r="AA16">
        <v>4997</v>
      </c>
    </row>
    <row r="17" spans="1:27" x14ac:dyDescent="0.3">
      <c r="A17" t="s">
        <v>35</v>
      </c>
      <c r="B17" t="s">
        <v>16</v>
      </c>
      <c r="C17">
        <v>2339</v>
      </c>
      <c r="D17">
        <v>2643</v>
      </c>
      <c r="E17">
        <v>2533</v>
      </c>
      <c r="F17">
        <v>2273</v>
      </c>
      <c r="G17">
        <v>2307</v>
      </c>
      <c r="H17">
        <v>2331</v>
      </c>
      <c r="I17">
        <v>2671</v>
      </c>
      <c r="J17">
        <v>3159</v>
      </c>
      <c r="K17">
        <v>3578</v>
      </c>
      <c r="L17">
        <v>3661</v>
      </c>
      <c r="M17">
        <v>2975</v>
      </c>
      <c r="N17">
        <v>2945</v>
      </c>
      <c r="O17">
        <v>2947</v>
      </c>
      <c r="P17">
        <v>3095</v>
      </c>
      <c r="Q17">
        <v>3093</v>
      </c>
      <c r="R17">
        <v>2879</v>
      </c>
      <c r="S17">
        <v>2930</v>
      </c>
      <c r="T17">
        <v>3036</v>
      </c>
      <c r="U17">
        <v>3155</v>
      </c>
      <c r="V17">
        <v>3561</v>
      </c>
      <c r="W17">
        <v>3935</v>
      </c>
      <c r="X17">
        <v>3731</v>
      </c>
      <c r="Y17">
        <v>3398</v>
      </c>
      <c r="Z17">
        <v>4149</v>
      </c>
      <c r="AA17">
        <v>6187</v>
      </c>
    </row>
    <row r="18" spans="1:27" x14ac:dyDescent="0.3">
      <c r="A18" t="s">
        <v>36</v>
      </c>
      <c r="B18" t="s">
        <v>15</v>
      </c>
      <c r="C18">
        <v>6262</v>
      </c>
      <c r="D18">
        <v>6141</v>
      </c>
      <c r="E18">
        <v>6166</v>
      </c>
      <c r="F18">
        <v>5682</v>
      </c>
      <c r="G18">
        <v>5572</v>
      </c>
      <c r="H18">
        <v>5913</v>
      </c>
      <c r="I18">
        <v>5976</v>
      </c>
      <c r="J18">
        <v>6081</v>
      </c>
      <c r="K18">
        <v>6357</v>
      </c>
      <c r="L18">
        <v>6469</v>
      </c>
      <c r="M18">
        <v>6135</v>
      </c>
      <c r="N18">
        <v>6067</v>
      </c>
      <c r="O18">
        <v>6533</v>
      </c>
      <c r="P18">
        <v>6627</v>
      </c>
      <c r="Q18">
        <v>6149</v>
      </c>
      <c r="R18">
        <v>6541</v>
      </c>
      <c r="S18">
        <v>6909</v>
      </c>
      <c r="T18">
        <v>7076</v>
      </c>
      <c r="U18">
        <v>7021</v>
      </c>
      <c r="V18">
        <v>7112</v>
      </c>
      <c r="W18">
        <v>7329</v>
      </c>
      <c r="X18">
        <v>7408</v>
      </c>
      <c r="Y18">
        <v>7786</v>
      </c>
      <c r="Z18">
        <v>8008</v>
      </c>
      <c r="AA18">
        <v>8651</v>
      </c>
    </row>
    <row r="19" spans="1:27" x14ac:dyDescent="0.3">
      <c r="A19" t="s">
        <v>36</v>
      </c>
      <c r="B19" t="s">
        <v>16</v>
      </c>
      <c r="C19">
        <v>2978</v>
      </c>
      <c r="D19">
        <v>3344</v>
      </c>
      <c r="E19">
        <v>3213</v>
      </c>
      <c r="F19">
        <v>2818</v>
      </c>
      <c r="G19">
        <v>2946</v>
      </c>
      <c r="H19">
        <v>2984</v>
      </c>
      <c r="I19">
        <v>3116</v>
      </c>
      <c r="J19">
        <v>3740</v>
      </c>
      <c r="K19">
        <v>4354</v>
      </c>
      <c r="L19">
        <v>4524</v>
      </c>
      <c r="M19">
        <v>3981</v>
      </c>
      <c r="N19">
        <v>3670</v>
      </c>
      <c r="O19">
        <v>3739</v>
      </c>
      <c r="P19">
        <v>3709</v>
      </c>
      <c r="Q19">
        <v>3701</v>
      </c>
      <c r="R19">
        <v>3709</v>
      </c>
      <c r="S19">
        <v>3786</v>
      </c>
      <c r="T19">
        <v>3600</v>
      </c>
      <c r="U19">
        <v>3714</v>
      </c>
      <c r="V19">
        <v>4200</v>
      </c>
      <c r="W19">
        <v>4719</v>
      </c>
      <c r="X19">
        <v>4468</v>
      </c>
      <c r="Y19">
        <v>4203</v>
      </c>
      <c r="Z19">
        <v>5063</v>
      </c>
      <c r="AA19">
        <v>7440</v>
      </c>
    </row>
    <row r="20" spans="1:27" x14ac:dyDescent="0.3">
      <c r="A20" t="s">
        <v>37</v>
      </c>
      <c r="B20" t="s">
        <v>15</v>
      </c>
      <c r="C20">
        <v>9693</v>
      </c>
      <c r="D20">
        <v>9313</v>
      </c>
      <c r="E20">
        <v>9397</v>
      </c>
      <c r="F20">
        <v>8483</v>
      </c>
      <c r="G20">
        <v>8715</v>
      </c>
      <c r="H20">
        <v>8378</v>
      </c>
      <c r="I20">
        <v>9145</v>
      </c>
      <c r="J20">
        <v>9400</v>
      </c>
      <c r="K20">
        <v>10185</v>
      </c>
      <c r="L20">
        <v>10471</v>
      </c>
      <c r="M20">
        <v>10130</v>
      </c>
      <c r="N20">
        <v>10311</v>
      </c>
      <c r="O20">
        <v>10130</v>
      </c>
      <c r="P20">
        <v>10767</v>
      </c>
      <c r="Q20">
        <v>10794</v>
      </c>
      <c r="R20">
        <v>10998</v>
      </c>
      <c r="S20">
        <v>11546</v>
      </c>
      <c r="T20">
        <v>11317</v>
      </c>
      <c r="U20">
        <v>11348</v>
      </c>
      <c r="V20">
        <v>11526</v>
      </c>
      <c r="W20">
        <v>11979</v>
      </c>
      <c r="X20">
        <v>12150</v>
      </c>
      <c r="Y20">
        <v>12388</v>
      </c>
      <c r="Z20">
        <v>13090</v>
      </c>
      <c r="AA20">
        <v>14643</v>
      </c>
    </row>
    <row r="21" spans="1:27" x14ac:dyDescent="0.3">
      <c r="A21" t="s">
        <v>37</v>
      </c>
      <c r="B21" t="s">
        <v>16</v>
      </c>
      <c r="C21">
        <v>3704</v>
      </c>
      <c r="D21">
        <v>4247</v>
      </c>
      <c r="E21">
        <v>4115</v>
      </c>
      <c r="F21">
        <v>3699</v>
      </c>
      <c r="G21">
        <v>3619</v>
      </c>
      <c r="H21">
        <v>3707</v>
      </c>
      <c r="I21">
        <v>3987</v>
      </c>
      <c r="J21">
        <v>4485</v>
      </c>
      <c r="K21">
        <v>5352</v>
      </c>
      <c r="L21">
        <v>5396</v>
      </c>
      <c r="M21">
        <v>4771</v>
      </c>
      <c r="N21">
        <v>4695</v>
      </c>
      <c r="O21">
        <v>4601</v>
      </c>
      <c r="P21">
        <v>4627</v>
      </c>
      <c r="Q21">
        <v>4647</v>
      </c>
      <c r="R21">
        <v>4580</v>
      </c>
      <c r="S21">
        <v>4516</v>
      </c>
      <c r="T21">
        <v>4618</v>
      </c>
      <c r="U21">
        <v>4829</v>
      </c>
      <c r="V21">
        <v>5532</v>
      </c>
      <c r="W21">
        <v>6161</v>
      </c>
      <c r="X21">
        <v>5516</v>
      </c>
      <c r="Y21">
        <v>4820</v>
      </c>
      <c r="Z21">
        <v>5940</v>
      </c>
      <c r="AA21">
        <v>9246</v>
      </c>
    </row>
    <row r="22" spans="1:27" x14ac:dyDescent="0.3">
      <c r="A22" t="s">
        <v>38</v>
      </c>
      <c r="B22" t="s">
        <v>15</v>
      </c>
      <c r="C22">
        <v>26528</v>
      </c>
      <c r="D22">
        <v>27662</v>
      </c>
      <c r="E22">
        <v>27619</v>
      </c>
      <c r="F22">
        <v>25378</v>
      </c>
      <c r="G22">
        <v>24721</v>
      </c>
      <c r="H22">
        <v>25649</v>
      </c>
      <c r="I22">
        <v>27457</v>
      </c>
      <c r="J22">
        <v>31677</v>
      </c>
      <c r="K22">
        <v>35483</v>
      </c>
      <c r="L22">
        <v>36805</v>
      </c>
      <c r="M22">
        <v>34756</v>
      </c>
      <c r="N22">
        <v>34345</v>
      </c>
      <c r="O22">
        <v>35888</v>
      </c>
      <c r="P22">
        <v>37032</v>
      </c>
      <c r="Q22">
        <v>38825</v>
      </c>
      <c r="R22">
        <v>39392</v>
      </c>
      <c r="S22">
        <v>43848</v>
      </c>
      <c r="T22">
        <v>40141</v>
      </c>
      <c r="U22">
        <v>42945</v>
      </c>
      <c r="V22">
        <v>41229</v>
      </c>
      <c r="W22">
        <v>44024</v>
      </c>
      <c r="X22">
        <v>41529</v>
      </c>
      <c r="Y22">
        <v>43300</v>
      </c>
      <c r="Z22">
        <v>47220</v>
      </c>
      <c r="AA22">
        <v>57216</v>
      </c>
    </row>
    <row r="23" spans="1:27" x14ac:dyDescent="0.3">
      <c r="A23" t="s">
        <v>38</v>
      </c>
      <c r="B23" t="s">
        <v>16</v>
      </c>
      <c r="C23">
        <v>4693</v>
      </c>
      <c r="D23">
        <v>5068</v>
      </c>
      <c r="E23">
        <v>5057</v>
      </c>
      <c r="F23">
        <v>4503</v>
      </c>
      <c r="G23">
        <v>4881</v>
      </c>
      <c r="H23">
        <v>4870</v>
      </c>
      <c r="I23">
        <v>4969</v>
      </c>
      <c r="J23">
        <v>6068</v>
      </c>
      <c r="K23">
        <v>7004</v>
      </c>
      <c r="L23">
        <v>7267</v>
      </c>
      <c r="M23">
        <v>6229</v>
      </c>
      <c r="N23">
        <v>6060</v>
      </c>
      <c r="O23">
        <v>5768</v>
      </c>
      <c r="P23">
        <v>5668</v>
      </c>
      <c r="Q23">
        <v>5687</v>
      </c>
      <c r="R23">
        <v>5734</v>
      </c>
      <c r="S23">
        <v>5534</v>
      </c>
      <c r="T23">
        <v>5478</v>
      </c>
      <c r="U23">
        <v>5798</v>
      </c>
      <c r="V23">
        <v>6621</v>
      </c>
      <c r="W23">
        <v>7361</v>
      </c>
      <c r="X23">
        <v>6474</v>
      </c>
      <c r="Y23">
        <v>6072</v>
      </c>
      <c r="Z23">
        <v>7287</v>
      </c>
      <c r="AA23">
        <v>11009</v>
      </c>
    </row>
    <row r="30" spans="1:27" x14ac:dyDescent="0.3">
      <c r="A30" t="s">
        <v>9</v>
      </c>
      <c r="B30" t="s">
        <v>10</v>
      </c>
      <c r="C30">
        <v>1999</v>
      </c>
      <c r="D30">
        <v>2000</v>
      </c>
      <c r="E30">
        <v>2001</v>
      </c>
      <c r="F30">
        <v>2002</v>
      </c>
      <c r="G30">
        <v>2003</v>
      </c>
      <c r="H30">
        <v>2004</v>
      </c>
      <c r="I30">
        <v>2005</v>
      </c>
      <c r="J30">
        <v>2006</v>
      </c>
      <c r="K30">
        <v>2007</v>
      </c>
      <c r="L30">
        <v>2008</v>
      </c>
      <c r="M30">
        <v>2009</v>
      </c>
      <c r="N30">
        <v>2010</v>
      </c>
      <c r="O30">
        <v>2011</v>
      </c>
      <c r="P30">
        <v>2012</v>
      </c>
      <c r="Q30">
        <v>2013</v>
      </c>
      <c r="R30">
        <v>2014</v>
      </c>
      <c r="S30">
        <v>2015</v>
      </c>
      <c r="T30">
        <v>2016</v>
      </c>
      <c r="U30">
        <v>2017</v>
      </c>
      <c r="V30">
        <v>2018</v>
      </c>
      <c r="W30">
        <v>2019</v>
      </c>
      <c r="X30">
        <v>2020</v>
      </c>
      <c r="Y30">
        <v>2021</v>
      </c>
      <c r="Z30">
        <v>2022</v>
      </c>
      <c r="AA30">
        <v>2023</v>
      </c>
    </row>
    <row r="31" spans="1:27" x14ac:dyDescent="0.3">
      <c r="B31" t="s">
        <v>33</v>
      </c>
      <c r="C31">
        <f>C12-C13</f>
        <v>6361</v>
      </c>
      <c r="D31">
        <f t="shared" ref="D31:AA31" si="0">D12-D13</f>
        <v>6293</v>
      </c>
      <c r="E31">
        <f t="shared" si="0"/>
        <v>6184</v>
      </c>
      <c r="F31">
        <f t="shared" si="0"/>
        <v>5796</v>
      </c>
      <c r="G31">
        <f t="shared" si="0"/>
        <v>5529</v>
      </c>
      <c r="H31">
        <f t="shared" si="0"/>
        <v>5726</v>
      </c>
      <c r="I31">
        <f t="shared" si="0"/>
        <v>6167</v>
      </c>
      <c r="J31">
        <f t="shared" si="0"/>
        <v>6446</v>
      </c>
      <c r="K31">
        <f t="shared" si="0"/>
        <v>6949</v>
      </c>
      <c r="L31">
        <f t="shared" si="0"/>
        <v>7118</v>
      </c>
      <c r="M31">
        <f t="shared" si="0"/>
        <v>7069</v>
      </c>
      <c r="N31">
        <f t="shared" si="0"/>
        <v>7114</v>
      </c>
      <c r="O31">
        <f t="shared" si="0"/>
        <v>7645</v>
      </c>
      <c r="P31">
        <f t="shared" si="0"/>
        <v>8075</v>
      </c>
      <c r="Q31">
        <f t="shared" si="0"/>
        <v>8280</v>
      </c>
      <c r="R31">
        <f t="shared" si="0"/>
        <v>8662</v>
      </c>
      <c r="S31">
        <f t="shared" si="0"/>
        <v>9715</v>
      </c>
      <c r="T31">
        <f t="shared" si="0"/>
        <v>8998</v>
      </c>
      <c r="U31">
        <f t="shared" si="0"/>
        <v>9417</v>
      </c>
      <c r="V31">
        <f t="shared" si="0"/>
        <v>8582</v>
      </c>
      <c r="W31">
        <f t="shared" si="0"/>
        <v>8799</v>
      </c>
      <c r="X31">
        <f t="shared" si="0"/>
        <v>8866</v>
      </c>
      <c r="Y31">
        <f t="shared" si="0"/>
        <v>9827</v>
      </c>
      <c r="Z31">
        <f t="shared" si="0"/>
        <v>9873</v>
      </c>
      <c r="AA31">
        <f t="shared" si="0"/>
        <v>9751</v>
      </c>
    </row>
    <row r="32" spans="1:27" x14ac:dyDescent="0.3">
      <c r="B32" t="s">
        <v>34</v>
      </c>
      <c r="C32">
        <f>C14-C15</f>
        <v>-310</v>
      </c>
      <c r="D32">
        <f t="shared" ref="D32:AA32" si="1">D14-D15</f>
        <v>-160</v>
      </c>
      <c r="E32">
        <f t="shared" si="1"/>
        <v>-558</v>
      </c>
      <c r="F32">
        <f t="shared" si="1"/>
        <v>-325</v>
      </c>
      <c r="G32">
        <f t="shared" si="1"/>
        <v>-590</v>
      </c>
      <c r="H32">
        <f t="shared" si="1"/>
        <v>-572</v>
      </c>
      <c r="I32">
        <f t="shared" si="1"/>
        <v>-478</v>
      </c>
      <c r="J32">
        <f t="shared" si="1"/>
        <v>-1065</v>
      </c>
      <c r="K32">
        <f t="shared" si="1"/>
        <v>-907</v>
      </c>
      <c r="L32">
        <f t="shared" si="1"/>
        <v>-1090</v>
      </c>
      <c r="M32">
        <f t="shared" si="1"/>
        <v>-938</v>
      </c>
      <c r="N32">
        <f t="shared" si="1"/>
        <v>-813</v>
      </c>
      <c r="O32">
        <f t="shared" si="1"/>
        <v>-759</v>
      </c>
      <c r="P32">
        <f t="shared" si="1"/>
        <v>-726</v>
      </c>
      <c r="Q32">
        <f t="shared" si="1"/>
        <v>-770</v>
      </c>
      <c r="R32">
        <f t="shared" si="1"/>
        <v>-630</v>
      </c>
      <c r="S32">
        <f t="shared" si="1"/>
        <v>-681</v>
      </c>
      <c r="T32">
        <f t="shared" si="1"/>
        <v>-545</v>
      </c>
      <c r="U32">
        <f t="shared" si="1"/>
        <v>-512</v>
      </c>
      <c r="V32">
        <f t="shared" si="1"/>
        <v>-836</v>
      </c>
      <c r="W32">
        <f t="shared" si="1"/>
        <v>-1169</v>
      </c>
      <c r="X32">
        <f t="shared" si="1"/>
        <v>-740</v>
      </c>
      <c r="Y32">
        <f t="shared" si="1"/>
        <v>-260</v>
      </c>
      <c r="Z32">
        <f t="shared" si="1"/>
        <v>-1111</v>
      </c>
      <c r="AA32">
        <f t="shared" si="1"/>
        <v>-2868</v>
      </c>
    </row>
    <row r="33" spans="2:27" x14ac:dyDescent="0.3">
      <c r="B33" t="s">
        <v>35</v>
      </c>
      <c r="C33">
        <f>C16-C17</f>
        <v>1009</v>
      </c>
      <c r="D33">
        <f t="shared" ref="D33:AA33" si="2">D16-D17</f>
        <v>1166</v>
      </c>
      <c r="E33">
        <f t="shared" si="2"/>
        <v>679</v>
      </c>
      <c r="F33">
        <f t="shared" si="2"/>
        <v>781</v>
      </c>
      <c r="G33">
        <f t="shared" si="2"/>
        <v>673</v>
      </c>
      <c r="H33">
        <f t="shared" si="2"/>
        <v>823</v>
      </c>
      <c r="I33">
        <f t="shared" si="2"/>
        <v>807</v>
      </c>
      <c r="J33">
        <f t="shared" si="2"/>
        <v>429</v>
      </c>
      <c r="K33">
        <f t="shared" si="2"/>
        <v>340</v>
      </c>
      <c r="L33">
        <f t="shared" si="2"/>
        <v>123</v>
      </c>
      <c r="M33">
        <f t="shared" si="2"/>
        <v>239</v>
      </c>
      <c r="N33">
        <f t="shared" si="2"/>
        <v>83</v>
      </c>
      <c r="O33">
        <f t="shared" si="2"/>
        <v>542</v>
      </c>
      <c r="P33">
        <f t="shared" si="2"/>
        <v>681</v>
      </c>
      <c r="Q33">
        <f t="shared" si="2"/>
        <v>436</v>
      </c>
      <c r="R33">
        <f t="shared" si="2"/>
        <v>1029</v>
      </c>
      <c r="S33">
        <f t="shared" si="2"/>
        <v>789</v>
      </c>
      <c r="T33">
        <f t="shared" si="2"/>
        <v>696</v>
      </c>
      <c r="U33">
        <f t="shared" si="2"/>
        <v>623</v>
      </c>
      <c r="V33">
        <f t="shared" si="2"/>
        <v>229</v>
      </c>
      <c r="W33">
        <f t="shared" si="2"/>
        <v>73</v>
      </c>
      <c r="X33">
        <f t="shared" si="2"/>
        <v>441</v>
      </c>
      <c r="Y33">
        <f t="shared" si="2"/>
        <v>1022</v>
      </c>
      <c r="Z33">
        <f t="shared" si="2"/>
        <v>451</v>
      </c>
      <c r="AA33">
        <f t="shared" si="2"/>
        <v>-1190</v>
      </c>
    </row>
    <row r="34" spans="2:27" x14ac:dyDescent="0.3">
      <c r="B34" t="s">
        <v>36</v>
      </c>
      <c r="C34">
        <f>C18-C19</f>
        <v>3284</v>
      </c>
      <c r="D34">
        <f t="shared" ref="D34:AA34" si="3">D18-D19</f>
        <v>2797</v>
      </c>
      <c r="E34">
        <f t="shared" si="3"/>
        <v>2953</v>
      </c>
      <c r="F34">
        <f t="shared" si="3"/>
        <v>2864</v>
      </c>
      <c r="G34">
        <f t="shared" si="3"/>
        <v>2626</v>
      </c>
      <c r="H34">
        <f t="shared" si="3"/>
        <v>2929</v>
      </c>
      <c r="I34">
        <f t="shared" si="3"/>
        <v>2860</v>
      </c>
      <c r="J34">
        <f t="shared" si="3"/>
        <v>2341</v>
      </c>
      <c r="K34">
        <f t="shared" si="3"/>
        <v>2003</v>
      </c>
      <c r="L34">
        <f t="shared" si="3"/>
        <v>1945</v>
      </c>
      <c r="M34">
        <f t="shared" si="3"/>
        <v>2154</v>
      </c>
      <c r="N34">
        <f t="shared" si="3"/>
        <v>2397</v>
      </c>
      <c r="O34">
        <f t="shared" si="3"/>
        <v>2794</v>
      </c>
      <c r="P34">
        <f t="shared" si="3"/>
        <v>2918</v>
      </c>
      <c r="Q34">
        <f t="shared" si="3"/>
        <v>2448</v>
      </c>
      <c r="R34">
        <f t="shared" si="3"/>
        <v>2832</v>
      </c>
      <c r="S34">
        <f t="shared" si="3"/>
        <v>3123</v>
      </c>
      <c r="T34">
        <f t="shared" si="3"/>
        <v>3476</v>
      </c>
      <c r="U34">
        <f t="shared" si="3"/>
        <v>3307</v>
      </c>
      <c r="V34">
        <f t="shared" si="3"/>
        <v>2912</v>
      </c>
      <c r="W34">
        <f t="shared" si="3"/>
        <v>2610</v>
      </c>
      <c r="X34">
        <f t="shared" si="3"/>
        <v>2940</v>
      </c>
      <c r="Y34">
        <f t="shared" si="3"/>
        <v>3583</v>
      </c>
      <c r="Z34">
        <f t="shared" si="3"/>
        <v>2945</v>
      </c>
      <c r="AA34">
        <f t="shared" si="3"/>
        <v>1211</v>
      </c>
    </row>
    <row r="35" spans="2:27" x14ac:dyDescent="0.3">
      <c r="B35" t="s">
        <v>37</v>
      </c>
      <c r="C35">
        <f>C20-C21</f>
        <v>5989</v>
      </c>
      <c r="D35">
        <f t="shared" ref="D35:AA35" si="4">D20-D21</f>
        <v>5066</v>
      </c>
      <c r="E35">
        <f t="shared" si="4"/>
        <v>5282</v>
      </c>
      <c r="F35">
        <f t="shared" si="4"/>
        <v>4784</v>
      </c>
      <c r="G35">
        <f t="shared" si="4"/>
        <v>5096</v>
      </c>
      <c r="H35">
        <f t="shared" si="4"/>
        <v>4671</v>
      </c>
      <c r="I35">
        <f t="shared" si="4"/>
        <v>5158</v>
      </c>
      <c r="J35">
        <f t="shared" si="4"/>
        <v>4915</v>
      </c>
      <c r="K35">
        <f t="shared" si="4"/>
        <v>4833</v>
      </c>
      <c r="L35">
        <f t="shared" si="4"/>
        <v>5075</v>
      </c>
      <c r="M35">
        <f t="shared" si="4"/>
        <v>5359</v>
      </c>
      <c r="N35">
        <f t="shared" si="4"/>
        <v>5616</v>
      </c>
      <c r="O35">
        <f t="shared" si="4"/>
        <v>5529</v>
      </c>
      <c r="P35">
        <f t="shared" si="4"/>
        <v>6140</v>
      </c>
      <c r="Q35">
        <f t="shared" si="4"/>
        <v>6147</v>
      </c>
      <c r="R35">
        <f t="shared" si="4"/>
        <v>6418</v>
      </c>
      <c r="S35">
        <f t="shared" si="4"/>
        <v>7030</v>
      </c>
      <c r="T35">
        <f t="shared" si="4"/>
        <v>6699</v>
      </c>
      <c r="U35">
        <f t="shared" si="4"/>
        <v>6519</v>
      </c>
      <c r="V35">
        <f t="shared" si="4"/>
        <v>5994</v>
      </c>
      <c r="W35">
        <f t="shared" si="4"/>
        <v>5818</v>
      </c>
      <c r="X35">
        <f t="shared" si="4"/>
        <v>6634</v>
      </c>
      <c r="Y35">
        <f t="shared" si="4"/>
        <v>7568</v>
      </c>
      <c r="Z35">
        <f t="shared" si="4"/>
        <v>7150</v>
      </c>
      <c r="AA35">
        <f t="shared" si="4"/>
        <v>5397</v>
      </c>
    </row>
    <row r="36" spans="2:27" x14ac:dyDescent="0.3">
      <c r="B36" t="s">
        <v>38</v>
      </c>
      <c r="C36">
        <f>C22-C23</f>
        <v>21835</v>
      </c>
      <c r="D36">
        <f t="shared" ref="D36:AA36" si="5">D22-D23</f>
        <v>22594</v>
      </c>
      <c r="E36">
        <f t="shared" si="5"/>
        <v>22562</v>
      </c>
      <c r="F36">
        <f t="shared" si="5"/>
        <v>20875</v>
      </c>
      <c r="G36">
        <f t="shared" si="5"/>
        <v>19840</v>
      </c>
      <c r="H36">
        <f t="shared" si="5"/>
        <v>20779</v>
      </c>
      <c r="I36">
        <f t="shared" si="5"/>
        <v>22488</v>
      </c>
      <c r="J36">
        <f t="shared" si="5"/>
        <v>25609</v>
      </c>
      <c r="K36">
        <f t="shared" si="5"/>
        <v>28479</v>
      </c>
      <c r="L36">
        <f t="shared" si="5"/>
        <v>29538</v>
      </c>
      <c r="M36">
        <f t="shared" si="5"/>
        <v>28527</v>
      </c>
      <c r="N36">
        <f t="shared" si="5"/>
        <v>28285</v>
      </c>
      <c r="O36">
        <f t="shared" si="5"/>
        <v>30120</v>
      </c>
      <c r="P36">
        <f t="shared" si="5"/>
        <v>31364</v>
      </c>
      <c r="Q36">
        <f t="shared" si="5"/>
        <v>33138</v>
      </c>
      <c r="R36">
        <f t="shared" si="5"/>
        <v>33658</v>
      </c>
      <c r="S36">
        <f t="shared" si="5"/>
        <v>38314</v>
      </c>
      <c r="T36">
        <f t="shared" si="5"/>
        <v>34663</v>
      </c>
      <c r="U36">
        <f t="shared" si="5"/>
        <v>37147</v>
      </c>
      <c r="V36">
        <f t="shared" si="5"/>
        <v>34608</v>
      </c>
      <c r="W36">
        <f t="shared" si="5"/>
        <v>36663</v>
      </c>
      <c r="X36">
        <f t="shared" si="5"/>
        <v>35055</v>
      </c>
      <c r="Y36">
        <f t="shared" si="5"/>
        <v>37228</v>
      </c>
      <c r="Z36">
        <f t="shared" si="5"/>
        <v>39933</v>
      </c>
      <c r="AA36">
        <f t="shared" si="5"/>
        <v>46207</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6:O32"/>
  <sheetViews>
    <sheetView topLeftCell="A15" workbookViewId="0">
      <selection activeCell="J27" sqref="J27"/>
    </sheetView>
  </sheetViews>
  <sheetFormatPr defaultRowHeight="14.4" x14ac:dyDescent="0.3"/>
  <sheetData>
    <row r="6" spans="4:15" x14ac:dyDescent="0.3">
      <c r="F6" s="3" t="s">
        <v>34</v>
      </c>
      <c r="G6" s="3"/>
      <c r="H6" s="3" t="s">
        <v>35</v>
      </c>
      <c r="I6" s="3"/>
      <c r="J6" s="3" t="s">
        <v>36</v>
      </c>
      <c r="K6" s="3"/>
      <c r="L6" s="5" t="s">
        <v>45</v>
      </c>
      <c r="M6" s="5"/>
      <c r="N6" s="3" t="s">
        <v>38</v>
      </c>
      <c r="O6" s="3"/>
    </row>
    <row r="7" spans="4:15" x14ac:dyDescent="0.3">
      <c r="F7">
        <v>1999</v>
      </c>
      <c r="G7">
        <v>2023</v>
      </c>
      <c r="H7">
        <v>1999</v>
      </c>
      <c r="I7">
        <v>2023</v>
      </c>
      <c r="J7">
        <v>1999</v>
      </c>
      <c r="K7">
        <v>2023</v>
      </c>
      <c r="L7">
        <v>1999</v>
      </c>
      <c r="M7">
        <v>2023</v>
      </c>
      <c r="N7">
        <v>1999</v>
      </c>
      <c r="O7">
        <v>2023</v>
      </c>
    </row>
    <row r="8" spans="4:15" x14ac:dyDescent="0.3">
      <c r="D8" t="s">
        <v>34</v>
      </c>
      <c r="E8" t="s">
        <v>39</v>
      </c>
      <c r="F8" s="4">
        <v>6789</v>
      </c>
      <c r="G8" s="4">
        <v>13123</v>
      </c>
      <c r="H8" s="4">
        <v>19041</v>
      </c>
      <c r="I8" s="4">
        <v>36497</v>
      </c>
      <c r="J8" s="4">
        <v>36237</v>
      </c>
      <c r="K8" s="4">
        <v>69582</v>
      </c>
      <c r="L8" s="4">
        <v>57463</v>
      </c>
      <c r="M8" s="4">
        <v>121133</v>
      </c>
      <c r="N8" s="4">
        <v>94301</v>
      </c>
      <c r="O8" s="4">
        <v>203042</v>
      </c>
    </row>
    <row r="9" spans="4:15" x14ac:dyDescent="0.3">
      <c r="D9" t="s">
        <v>34</v>
      </c>
      <c r="E9" t="s">
        <v>40</v>
      </c>
      <c r="F9" s="4">
        <v>2329</v>
      </c>
      <c r="G9" s="4">
        <v>5442</v>
      </c>
      <c r="H9" s="4">
        <v>4801</v>
      </c>
      <c r="I9" s="4">
        <v>10741</v>
      </c>
      <c r="J9" s="4">
        <v>6769</v>
      </c>
      <c r="K9" s="4">
        <v>13592</v>
      </c>
      <c r="L9" s="4">
        <v>8715</v>
      </c>
      <c r="M9" s="4">
        <v>17399</v>
      </c>
      <c r="N9" s="4">
        <v>18653</v>
      </c>
      <c r="O9" s="4">
        <v>30606</v>
      </c>
    </row>
    <row r="10" spans="4:15" x14ac:dyDescent="0.3">
      <c r="D10" t="s">
        <v>34</v>
      </c>
      <c r="E10" t="s">
        <v>44</v>
      </c>
      <c r="F10" s="4">
        <v>14555</v>
      </c>
      <c r="G10" s="4">
        <v>31518</v>
      </c>
      <c r="H10" s="4">
        <v>28992</v>
      </c>
      <c r="I10" s="4">
        <v>59178</v>
      </c>
      <c r="J10" s="4">
        <v>40456</v>
      </c>
      <c r="K10" s="4">
        <v>78934</v>
      </c>
      <c r="L10" s="4">
        <v>53967</v>
      </c>
      <c r="M10" s="4">
        <v>114312</v>
      </c>
      <c r="N10" s="4">
        <v>92502</v>
      </c>
      <c r="O10" s="4">
        <v>197909</v>
      </c>
    </row>
    <row r="11" spans="4:15" x14ac:dyDescent="0.3">
      <c r="D11" t="s">
        <v>34</v>
      </c>
      <c r="E11" t="s">
        <v>41</v>
      </c>
      <c r="F11" s="4">
        <v>-310</v>
      </c>
      <c r="G11" s="4">
        <v>-2868</v>
      </c>
      <c r="H11" s="4">
        <v>1009</v>
      </c>
      <c r="I11" s="4">
        <v>-1190</v>
      </c>
      <c r="J11" s="4">
        <v>3284</v>
      </c>
      <c r="K11" s="4">
        <v>1211</v>
      </c>
      <c r="L11" s="4">
        <v>5989</v>
      </c>
      <c r="M11" s="4">
        <v>5397</v>
      </c>
      <c r="N11" s="4">
        <v>21835</v>
      </c>
      <c r="O11" s="4">
        <v>46207</v>
      </c>
    </row>
    <row r="12" spans="4:15" x14ac:dyDescent="0.3">
      <c r="D12" t="s">
        <v>34</v>
      </c>
      <c r="E12" t="s">
        <v>42</v>
      </c>
      <c r="F12" s="4">
        <v>5748</v>
      </c>
      <c r="G12" s="4">
        <v>15821</v>
      </c>
      <c r="H12" s="4">
        <v>4141</v>
      </c>
      <c r="I12" s="4">
        <v>13131</v>
      </c>
      <c r="J12" s="4">
        <v>-5834</v>
      </c>
      <c r="K12" s="4">
        <v>-5450</v>
      </c>
      <c r="L12" s="4">
        <v>-18199</v>
      </c>
      <c r="M12" s="4">
        <v>-29617</v>
      </c>
      <c r="N12" s="4">
        <v>-42287</v>
      </c>
      <c r="O12" s="4">
        <v>-81946</v>
      </c>
    </row>
    <row r="13" spans="4:15" x14ac:dyDescent="0.3">
      <c r="D13" t="s">
        <v>34</v>
      </c>
      <c r="E13" t="s">
        <v>43</v>
      </c>
      <c r="F13" s="4">
        <v>-9381</v>
      </c>
      <c r="G13" s="4">
        <v>-31056</v>
      </c>
      <c r="H13" s="4">
        <v>-5981</v>
      </c>
      <c r="I13" s="4">
        <v>-17105</v>
      </c>
      <c r="J13" s="4">
        <v>-2311</v>
      </c>
      <c r="K13" s="4">
        <v>-11964</v>
      </c>
      <c r="L13" s="4">
        <v>4974</v>
      </c>
      <c r="M13" s="4">
        <v>17472</v>
      </c>
      <c r="N13" s="4">
        <v>23166</v>
      </c>
      <c r="O13" s="4">
        <v>69217</v>
      </c>
    </row>
    <row r="18" spans="5:10" x14ac:dyDescent="0.3">
      <c r="F18" t="s">
        <v>34</v>
      </c>
      <c r="G18" t="s">
        <v>35</v>
      </c>
      <c r="H18" t="s">
        <v>36</v>
      </c>
      <c r="I18" t="s">
        <v>37</v>
      </c>
      <c r="J18" t="s">
        <v>38</v>
      </c>
    </row>
    <row r="19" spans="5:10" x14ac:dyDescent="0.3">
      <c r="E19" t="s">
        <v>39</v>
      </c>
      <c r="F19">
        <v>13123</v>
      </c>
      <c r="G19">
        <v>36497</v>
      </c>
      <c r="H19">
        <v>69582</v>
      </c>
      <c r="I19">
        <v>121133</v>
      </c>
      <c r="J19">
        <v>203042</v>
      </c>
    </row>
    <row r="20" spans="5:10" x14ac:dyDescent="0.3">
      <c r="E20" t="s">
        <v>40</v>
      </c>
      <c r="F20">
        <v>5442</v>
      </c>
      <c r="G20">
        <v>10741</v>
      </c>
      <c r="H20">
        <v>13592</v>
      </c>
      <c r="I20">
        <v>17399</v>
      </c>
      <c r="J20">
        <v>30606</v>
      </c>
    </row>
    <row r="21" spans="5:10" x14ac:dyDescent="0.3">
      <c r="E21" t="s">
        <v>44</v>
      </c>
      <c r="F21">
        <v>31518</v>
      </c>
      <c r="G21">
        <v>59178</v>
      </c>
      <c r="H21">
        <v>78934</v>
      </c>
      <c r="I21">
        <v>114312</v>
      </c>
      <c r="J21">
        <v>197909</v>
      </c>
    </row>
    <row r="22" spans="5:10" x14ac:dyDescent="0.3">
      <c r="E22" t="s">
        <v>41</v>
      </c>
      <c r="F22">
        <v>-2868</v>
      </c>
      <c r="G22">
        <v>-1190</v>
      </c>
      <c r="H22">
        <v>1211</v>
      </c>
      <c r="I22">
        <v>5397</v>
      </c>
      <c r="J22">
        <v>46207</v>
      </c>
    </row>
    <row r="23" spans="5:10" x14ac:dyDescent="0.3">
      <c r="E23" t="s">
        <v>42</v>
      </c>
      <c r="F23">
        <v>15821</v>
      </c>
      <c r="G23">
        <v>13131</v>
      </c>
      <c r="H23">
        <v>-5450</v>
      </c>
      <c r="I23">
        <v>-29617</v>
      </c>
      <c r="J23">
        <v>-81946</v>
      </c>
    </row>
    <row r="24" spans="5:10" x14ac:dyDescent="0.3">
      <c r="E24" t="s">
        <v>43</v>
      </c>
      <c r="F24">
        <v>-31056</v>
      </c>
      <c r="G24">
        <v>-17105</v>
      </c>
      <c r="H24">
        <v>-11964</v>
      </c>
      <c r="I24">
        <v>17472</v>
      </c>
      <c r="J24">
        <v>69217</v>
      </c>
    </row>
    <row r="26" spans="5:10" x14ac:dyDescent="0.3">
      <c r="F26" t="s">
        <v>34</v>
      </c>
      <c r="G26" t="s">
        <v>35</v>
      </c>
      <c r="H26" t="s">
        <v>36</v>
      </c>
      <c r="I26" t="s">
        <v>37</v>
      </c>
      <c r="J26" t="s">
        <v>38</v>
      </c>
    </row>
    <row r="27" spans="5:10" x14ac:dyDescent="0.3">
      <c r="E27" t="s">
        <v>39</v>
      </c>
      <c r="F27" s="6">
        <f>F19/F$21</f>
        <v>0.41636525160225901</v>
      </c>
      <c r="G27" s="6">
        <f t="shared" ref="G27:J27" si="0">G19/G$21</f>
        <v>0.61673256953597622</v>
      </c>
      <c r="H27" s="6">
        <f t="shared" si="0"/>
        <v>0.88152127093521171</v>
      </c>
      <c r="I27" s="6">
        <f t="shared" si="0"/>
        <v>1.0596700258940444</v>
      </c>
      <c r="J27" s="6">
        <f t="shared" si="0"/>
        <v>1.0259361625797716</v>
      </c>
    </row>
    <row r="28" spans="5:10" x14ac:dyDescent="0.3">
      <c r="E28" t="s">
        <v>40</v>
      </c>
      <c r="F28" s="6">
        <f t="shared" ref="F28:J32" si="1">F20/F$21</f>
        <v>0.17266324005330289</v>
      </c>
      <c r="G28" s="6">
        <f t="shared" si="1"/>
        <v>0.18150326134712225</v>
      </c>
      <c r="H28" s="6">
        <f t="shared" si="1"/>
        <v>0.1721944916005777</v>
      </c>
      <c r="I28" s="6">
        <f t="shared" si="1"/>
        <v>0.15220624256421023</v>
      </c>
      <c r="J28" s="6">
        <f t="shared" si="1"/>
        <v>0.15464683263520101</v>
      </c>
    </row>
    <row r="29" spans="5:10" x14ac:dyDescent="0.3">
      <c r="E29" t="s">
        <v>44</v>
      </c>
      <c r="F29" s="6">
        <f t="shared" si="1"/>
        <v>1</v>
      </c>
      <c r="G29" s="6">
        <f t="shared" si="1"/>
        <v>1</v>
      </c>
      <c r="H29" s="6">
        <f t="shared" si="1"/>
        <v>1</v>
      </c>
      <c r="I29" s="6">
        <f t="shared" si="1"/>
        <v>1</v>
      </c>
      <c r="J29" s="6">
        <f t="shared" si="1"/>
        <v>1</v>
      </c>
    </row>
    <row r="30" spans="5:10" x14ac:dyDescent="0.3">
      <c r="E30" t="s">
        <v>41</v>
      </c>
      <c r="F30" s="6">
        <f t="shared" si="1"/>
        <v>-9.0995621549590705E-2</v>
      </c>
      <c r="G30" s="6">
        <f t="shared" si="1"/>
        <v>-2.0108824225218831E-2</v>
      </c>
      <c r="H30" s="6">
        <f t="shared" si="1"/>
        <v>1.5341931233688905E-2</v>
      </c>
      <c r="I30" s="6">
        <f t="shared" si="1"/>
        <v>4.7212891035061932E-2</v>
      </c>
      <c r="J30" s="6">
        <f t="shared" si="1"/>
        <v>0.23347599149103881</v>
      </c>
    </row>
    <row r="31" spans="5:10" x14ac:dyDescent="0.3">
      <c r="E31" t="s">
        <v>42</v>
      </c>
      <c r="F31" s="6">
        <f t="shared" si="1"/>
        <v>0.50196712989402881</v>
      </c>
      <c r="G31" s="6">
        <f t="shared" si="1"/>
        <v>0.22188989151373822</v>
      </c>
      <c r="H31" s="6">
        <f t="shared" si="1"/>
        <v>-6.9045024957559487E-2</v>
      </c>
      <c r="I31" s="6">
        <f t="shared" si="1"/>
        <v>-0.25908915949331651</v>
      </c>
      <c r="J31" s="6">
        <f t="shared" si="1"/>
        <v>-0.41405898670601132</v>
      </c>
    </row>
    <row r="32" spans="5:10" x14ac:dyDescent="0.3">
      <c r="E32" t="s">
        <v>43</v>
      </c>
      <c r="F32" s="6">
        <f t="shared" si="1"/>
        <v>-0.98534170949933375</v>
      </c>
      <c r="G32" s="6">
        <f t="shared" si="1"/>
        <v>-0.28904322552299844</v>
      </c>
      <c r="H32" s="6">
        <f t="shared" si="1"/>
        <v>-0.15156966579674158</v>
      </c>
      <c r="I32" s="6">
        <f t="shared" si="1"/>
        <v>0.15284484568549234</v>
      </c>
      <c r="J32" s="6">
        <f t="shared" si="1"/>
        <v>0.34974154788311801</v>
      </c>
    </row>
  </sheetData>
  <mergeCells count="5">
    <mergeCell ref="F6:G6"/>
    <mergeCell ref="H6:I6"/>
    <mergeCell ref="J6:K6"/>
    <mergeCell ref="L6:M6"/>
    <mergeCell ref="N6:O6"/>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6:O32"/>
  <sheetViews>
    <sheetView topLeftCell="A14" workbookViewId="0">
      <selection activeCell="T29" sqref="T29"/>
    </sheetView>
  </sheetViews>
  <sheetFormatPr defaultRowHeight="14.4" x14ac:dyDescent="0.3"/>
  <sheetData>
    <row r="6" spans="4:15" x14ac:dyDescent="0.3">
      <c r="F6" s="3" t="s">
        <v>34</v>
      </c>
      <c r="G6" s="3"/>
      <c r="H6" s="3" t="s">
        <v>35</v>
      </c>
      <c r="I6" s="3"/>
      <c r="J6" s="3" t="s">
        <v>36</v>
      </c>
      <c r="K6" s="3"/>
      <c r="L6" s="5" t="s">
        <v>45</v>
      </c>
      <c r="M6" s="5"/>
      <c r="N6" s="3" t="s">
        <v>38</v>
      </c>
      <c r="O6" s="3"/>
    </row>
    <row r="7" spans="4:15" x14ac:dyDescent="0.3">
      <c r="F7">
        <v>1999</v>
      </c>
      <c r="G7">
        <v>2023</v>
      </c>
      <c r="H7">
        <v>1999</v>
      </c>
      <c r="I7">
        <v>2023</v>
      </c>
      <c r="J7">
        <v>1999</v>
      </c>
      <c r="K7">
        <v>2023</v>
      </c>
      <c r="L7">
        <v>1999</v>
      </c>
      <c r="M7">
        <v>2023</v>
      </c>
      <c r="N7">
        <v>1999</v>
      </c>
      <c r="O7">
        <v>2023</v>
      </c>
    </row>
    <row r="8" spans="4:15" x14ac:dyDescent="0.3">
      <c r="D8" t="s">
        <v>34</v>
      </c>
      <c r="E8" t="s">
        <v>39</v>
      </c>
      <c r="F8" s="4">
        <v>6789</v>
      </c>
      <c r="G8" s="4">
        <v>13123</v>
      </c>
      <c r="H8" s="4">
        <v>19041</v>
      </c>
      <c r="I8" s="4">
        <v>36497</v>
      </c>
      <c r="J8" s="4">
        <v>36237</v>
      </c>
      <c r="K8" s="4">
        <v>69582</v>
      </c>
      <c r="L8" s="4">
        <v>57463</v>
      </c>
      <c r="M8" s="4">
        <v>121133</v>
      </c>
      <c r="N8" s="4">
        <v>94301</v>
      </c>
      <c r="O8" s="4">
        <v>203042</v>
      </c>
    </row>
    <row r="9" spans="4:15" x14ac:dyDescent="0.3">
      <c r="D9" t="s">
        <v>34</v>
      </c>
      <c r="E9" t="s">
        <v>40</v>
      </c>
      <c r="F9" s="4">
        <v>2329</v>
      </c>
      <c r="G9" s="4">
        <v>5442</v>
      </c>
      <c r="H9" s="4">
        <v>4801</v>
      </c>
      <c r="I9" s="4">
        <v>10741</v>
      </c>
      <c r="J9" s="4">
        <v>6769</v>
      </c>
      <c r="K9" s="4">
        <v>13592</v>
      </c>
      <c r="L9" s="4">
        <v>8715</v>
      </c>
      <c r="M9" s="4">
        <v>17399</v>
      </c>
      <c r="N9" s="4">
        <v>18653</v>
      </c>
      <c r="O9" s="4">
        <v>30606</v>
      </c>
    </row>
    <row r="10" spans="4:15" x14ac:dyDescent="0.3">
      <c r="D10" t="s">
        <v>34</v>
      </c>
      <c r="E10" t="s">
        <v>44</v>
      </c>
      <c r="F10" s="4">
        <v>14555</v>
      </c>
      <c r="G10" s="4">
        <v>31518</v>
      </c>
      <c r="H10" s="4">
        <v>28992</v>
      </c>
      <c r="I10" s="4">
        <v>59178</v>
      </c>
      <c r="J10" s="4">
        <v>40456</v>
      </c>
      <c r="K10" s="4">
        <v>78934</v>
      </c>
      <c r="L10" s="4">
        <v>53967</v>
      </c>
      <c r="M10" s="4">
        <v>114312</v>
      </c>
      <c r="N10" s="4">
        <v>92502</v>
      </c>
      <c r="O10" s="4">
        <v>197909</v>
      </c>
    </row>
    <row r="11" spans="4:15" x14ac:dyDescent="0.3">
      <c r="D11" t="s">
        <v>34</v>
      </c>
      <c r="E11" t="s">
        <v>41</v>
      </c>
      <c r="F11" s="4">
        <v>-310</v>
      </c>
      <c r="G11" s="4">
        <v>-2868</v>
      </c>
      <c r="H11" s="4">
        <v>1009</v>
      </c>
      <c r="I11" s="4">
        <v>-1190</v>
      </c>
      <c r="J11" s="4">
        <v>3284</v>
      </c>
      <c r="K11" s="4">
        <v>1211</v>
      </c>
      <c r="L11" s="4">
        <v>5989</v>
      </c>
      <c r="M11" s="4">
        <v>5397</v>
      </c>
      <c r="N11" s="4">
        <v>21835</v>
      </c>
      <c r="O11" s="4">
        <v>46207</v>
      </c>
    </row>
    <row r="12" spans="4:15" x14ac:dyDescent="0.3">
      <c r="D12" t="s">
        <v>34</v>
      </c>
      <c r="E12" t="s">
        <v>42</v>
      </c>
      <c r="F12" s="4">
        <v>5748</v>
      </c>
      <c r="G12" s="4">
        <v>15821</v>
      </c>
      <c r="H12" s="4">
        <v>4141</v>
      </c>
      <c r="I12" s="4">
        <v>13131</v>
      </c>
      <c r="J12" s="4">
        <v>-5834</v>
      </c>
      <c r="K12" s="4">
        <v>-5450</v>
      </c>
      <c r="L12" s="4">
        <v>-18199</v>
      </c>
      <c r="M12" s="4">
        <v>-29617</v>
      </c>
      <c r="N12" s="4">
        <v>-42287</v>
      </c>
      <c r="O12" s="4">
        <v>-81946</v>
      </c>
    </row>
    <row r="13" spans="4:15" x14ac:dyDescent="0.3">
      <c r="D13" t="s">
        <v>34</v>
      </c>
      <c r="E13" t="s">
        <v>43</v>
      </c>
      <c r="F13" s="4">
        <v>-9381</v>
      </c>
      <c r="G13" s="4">
        <v>-31056</v>
      </c>
      <c r="H13" s="4">
        <v>-5981</v>
      </c>
      <c r="I13" s="4">
        <v>-17105</v>
      </c>
      <c r="J13" s="4">
        <v>-2311</v>
      </c>
      <c r="K13" s="4">
        <v>-11964</v>
      </c>
      <c r="L13" s="4">
        <v>4974</v>
      </c>
      <c r="M13" s="4">
        <v>17472</v>
      </c>
      <c r="N13" s="4">
        <v>23166</v>
      </c>
      <c r="O13" s="4">
        <v>69217</v>
      </c>
    </row>
    <row r="18" spans="5:10" x14ac:dyDescent="0.3">
      <c r="F18" t="s">
        <v>34</v>
      </c>
      <c r="G18" t="s">
        <v>35</v>
      </c>
      <c r="H18" t="s">
        <v>36</v>
      </c>
      <c r="I18" t="s">
        <v>37</v>
      </c>
      <c r="J18" t="s">
        <v>38</v>
      </c>
    </row>
    <row r="19" spans="5:10" x14ac:dyDescent="0.3">
      <c r="E19" t="s">
        <v>39</v>
      </c>
      <c r="F19" s="4">
        <f>F8</f>
        <v>6789</v>
      </c>
      <c r="G19" s="4">
        <f>H8</f>
        <v>19041</v>
      </c>
      <c r="H19" s="4">
        <f>J8</f>
        <v>36237</v>
      </c>
      <c r="I19" s="4">
        <f>L8</f>
        <v>57463</v>
      </c>
      <c r="J19" s="4">
        <f>N8</f>
        <v>94301</v>
      </c>
    </row>
    <row r="20" spans="5:10" x14ac:dyDescent="0.3">
      <c r="E20" t="s">
        <v>40</v>
      </c>
      <c r="F20" s="4">
        <f t="shared" ref="F20:F24" si="0">F9</f>
        <v>2329</v>
      </c>
      <c r="G20" s="4">
        <f t="shared" ref="G20:G24" si="1">H9</f>
        <v>4801</v>
      </c>
      <c r="H20" s="4">
        <f t="shared" ref="H20:H24" si="2">J9</f>
        <v>6769</v>
      </c>
      <c r="I20" s="4">
        <f t="shared" ref="I20:I23" si="3">L9</f>
        <v>8715</v>
      </c>
      <c r="J20" s="4">
        <f t="shared" ref="J20:J24" si="4">N9</f>
        <v>18653</v>
      </c>
    </row>
    <row r="21" spans="5:10" x14ac:dyDescent="0.3">
      <c r="E21" t="s">
        <v>44</v>
      </c>
      <c r="F21" s="4">
        <f t="shared" si="0"/>
        <v>14555</v>
      </c>
      <c r="G21" s="4">
        <f t="shared" si="1"/>
        <v>28992</v>
      </c>
      <c r="H21" s="4">
        <f t="shared" si="2"/>
        <v>40456</v>
      </c>
      <c r="I21" s="4">
        <f t="shared" si="3"/>
        <v>53967</v>
      </c>
      <c r="J21" s="4">
        <f t="shared" si="4"/>
        <v>92502</v>
      </c>
    </row>
    <row r="22" spans="5:10" x14ac:dyDescent="0.3">
      <c r="E22" t="s">
        <v>41</v>
      </c>
      <c r="F22" s="4">
        <f t="shared" si="0"/>
        <v>-310</v>
      </c>
      <c r="G22" s="4">
        <f t="shared" si="1"/>
        <v>1009</v>
      </c>
      <c r="H22" s="4">
        <f t="shared" si="2"/>
        <v>3284</v>
      </c>
      <c r="I22" s="4">
        <f t="shared" si="3"/>
        <v>5989</v>
      </c>
      <c r="J22" s="4">
        <f t="shared" si="4"/>
        <v>21835</v>
      </c>
    </row>
    <row r="23" spans="5:10" x14ac:dyDescent="0.3">
      <c r="E23" t="s">
        <v>42</v>
      </c>
      <c r="F23" s="4">
        <f t="shared" si="0"/>
        <v>5748</v>
      </c>
      <c r="G23" s="4">
        <f t="shared" si="1"/>
        <v>4141</v>
      </c>
      <c r="H23" s="4">
        <f t="shared" si="2"/>
        <v>-5834</v>
      </c>
      <c r="I23" s="4">
        <f t="shared" si="3"/>
        <v>-18199</v>
      </c>
      <c r="J23" s="4">
        <f t="shared" si="4"/>
        <v>-42287</v>
      </c>
    </row>
    <row r="24" spans="5:10" x14ac:dyDescent="0.3">
      <c r="E24" t="s">
        <v>43</v>
      </c>
      <c r="F24" s="4">
        <f t="shared" si="0"/>
        <v>-9381</v>
      </c>
      <c r="G24" s="4">
        <f t="shared" si="1"/>
        <v>-5981</v>
      </c>
      <c r="H24" s="4">
        <f t="shared" si="2"/>
        <v>-2311</v>
      </c>
      <c r="I24" s="4">
        <f>L13</f>
        <v>4974</v>
      </c>
      <c r="J24" s="4">
        <f t="shared" si="4"/>
        <v>23166</v>
      </c>
    </row>
    <row r="26" spans="5:10" x14ac:dyDescent="0.3">
      <c r="F26" t="s">
        <v>34</v>
      </c>
      <c r="G26" t="s">
        <v>35</v>
      </c>
      <c r="H26" t="s">
        <v>36</v>
      </c>
      <c r="I26" t="s">
        <v>37</v>
      </c>
      <c r="J26" t="s">
        <v>38</v>
      </c>
    </row>
    <row r="27" spans="5:10" x14ac:dyDescent="0.3">
      <c r="E27" t="s">
        <v>39</v>
      </c>
      <c r="F27" s="6">
        <f>F19/$F$21</f>
        <v>0.46643765029199585</v>
      </c>
      <c r="G27" s="6">
        <f t="shared" ref="G27:J27" si="5">G19/G$21</f>
        <v>0.65676738410596025</v>
      </c>
      <c r="H27" s="6">
        <f t="shared" si="5"/>
        <v>0.89571386197350211</v>
      </c>
      <c r="I27" s="6">
        <f t="shared" si="5"/>
        <v>1.0647803287194026</v>
      </c>
      <c r="J27" s="6">
        <f t="shared" si="5"/>
        <v>1.0194482281464186</v>
      </c>
    </row>
    <row r="28" spans="5:10" x14ac:dyDescent="0.3">
      <c r="E28" t="s">
        <v>40</v>
      </c>
      <c r="F28" s="6">
        <f t="shared" ref="F28:F32" si="6">F20/$F$21</f>
        <v>0.16001374098248025</v>
      </c>
      <c r="G28" s="6">
        <f t="shared" ref="G28:J28" si="7">G20/G$21</f>
        <v>0.16559740618101546</v>
      </c>
      <c r="H28" s="6">
        <f t="shared" si="7"/>
        <v>0.16731757959264387</v>
      </c>
      <c r="I28" s="6">
        <f t="shared" si="7"/>
        <v>0.16148757574073044</v>
      </c>
      <c r="J28" s="6">
        <f t="shared" si="7"/>
        <v>0.20164969406066896</v>
      </c>
    </row>
    <row r="29" spans="5:10" x14ac:dyDescent="0.3">
      <c r="E29" t="s">
        <v>44</v>
      </c>
      <c r="F29" s="6">
        <f t="shared" si="6"/>
        <v>1</v>
      </c>
      <c r="G29" s="6">
        <f t="shared" ref="G29:J29" si="8">G21/G$21</f>
        <v>1</v>
      </c>
      <c r="H29" s="6">
        <f t="shared" si="8"/>
        <v>1</v>
      </c>
      <c r="I29" s="6">
        <f t="shared" si="8"/>
        <v>1</v>
      </c>
      <c r="J29" s="6">
        <f t="shared" si="8"/>
        <v>1</v>
      </c>
    </row>
    <row r="30" spans="5:10" x14ac:dyDescent="0.3">
      <c r="E30" t="s">
        <v>41</v>
      </c>
      <c r="F30" s="6">
        <f t="shared" si="6"/>
        <v>-2.1298522844383373E-2</v>
      </c>
      <c r="G30" s="6">
        <f t="shared" ref="G30:J30" si="9">G22/G$21</f>
        <v>3.4802704194260486E-2</v>
      </c>
      <c r="H30" s="6">
        <f t="shared" si="9"/>
        <v>8.1174609452244417E-2</v>
      </c>
      <c r="I30" s="6">
        <f t="shared" si="9"/>
        <v>0.11097522560083013</v>
      </c>
      <c r="J30" s="6">
        <f t="shared" si="9"/>
        <v>0.23604895029296663</v>
      </c>
    </row>
    <row r="31" spans="5:10" x14ac:dyDescent="0.3">
      <c r="E31" t="s">
        <v>42</v>
      </c>
      <c r="F31" s="6">
        <f t="shared" si="6"/>
        <v>0.39491583648230849</v>
      </c>
      <c r="G31" s="6">
        <f t="shared" ref="G31:J31" si="10">G23/G$21</f>
        <v>0.14283250551876381</v>
      </c>
      <c r="H31" s="6">
        <f t="shared" si="10"/>
        <v>-0.14420605101839035</v>
      </c>
      <c r="I31" s="6">
        <f t="shared" si="10"/>
        <v>-0.33722460021865214</v>
      </c>
      <c r="J31" s="6">
        <f t="shared" si="10"/>
        <v>-0.45714687250005404</v>
      </c>
    </row>
    <row r="32" spans="5:10" x14ac:dyDescent="0.3">
      <c r="E32" t="s">
        <v>43</v>
      </c>
      <c r="F32" s="6">
        <f t="shared" si="6"/>
        <v>-0.64452078323600137</v>
      </c>
      <c r="G32" s="6">
        <f t="shared" ref="G32:J32" si="11">G24/G$21</f>
        <v>-0.20629828918322296</v>
      </c>
      <c r="H32" s="6">
        <f t="shared" si="11"/>
        <v>-5.7123788807593438E-2</v>
      </c>
      <c r="I32" s="6">
        <f t="shared" si="11"/>
        <v>9.2167435655122573E-2</v>
      </c>
      <c r="J32" s="6">
        <f t="shared" si="11"/>
        <v>0.25043782837127848</v>
      </c>
    </row>
  </sheetData>
  <mergeCells count="5">
    <mergeCell ref="F6:G6"/>
    <mergeCell ref="H6:I6"/>
    <mergeCell ref="J6:K6"/>
    <mergeCell ref="L6:M6"/>
    <mergeCell ref="N6:O6"/>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0"/>
  <sheetViews>
    <sheetView topLeftCell="J7" workbookViewId="0">
      <selection activeCell="AA24" sqref="AA24:AA30"/>
    </sheetView>
  </sheetViews>
  <sheetFormatPr defaultRowHeight="14.4" x14ac:dyDescent="0.3"/>
  <sheetData>
    <row r="1" spans="1:27" x14ac:dyDescent="0.3">
      <c r="A1" t="s">
        <v>0</v>
      </c>
    </row>
    <row r="2" spans="1:27" x14ac:dyDescent="0.3">
      <c r="A2" t="s">
        <v>1</v>
      </c>
    </row>
    <row r="3" spans="1:27" x14ac:dyDescent="0.3">
      <c r="A3" t="s">
        <v>2</v>
      </c>
    </row>
    <row r="4" spans="1:27" x14ac:dyDescent="0.3">
      <c r="A4" t="s">
        <v>3</v>
      </c>
    </row>
    <row r="5" spans="1:27" x14ac:dyDescent="0.3">
      <c r="A5" t="s">
        <v>4</v>
      </c>
    </row>
    <row r="7" spans="1:27" x14ac:dyDescent="0.3">
      <c r="C7" t="s">
        <v>11</v>
      </c>
    </row>
    <row r="9" spans="1:27" x14ac:dyDescent="0.3">
      <c r="B9" t="s">
        <v>5</v>
      </c>
      <c r="C9" t="s">
        <v>6</v>
      </c>
    </row>
    <row r="10" spans="1:27" x14ac:dyDescent="0.3">
      <c r="B10" t="s">
        <v>7</v>
      </c>
      <c r="C10" t="s">
        <v>8</v>
      </c>
    </row>
    <row r="11" spans="1:27" x14ac:dyDescent="0.3">
      <c r="A11" t="s">
        <v>9</v>
      </c>
      <c r="B11" t="s">
        <v>10</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A12" t="s">
        <v>38</v>
      </c>
      <c r="B12" t="s">
        <v>12</v>
      </c>
      <c r="C12">
        <v>92502</v>
      </c>
      <c r="D12">
        <v>99880</v>
      </c>
      <c r="E12">
        <v>102327</v>
      </c>
      <c r="F12">
        <v>105850</v>
      </c>
      <c r="G12">
        <v>108511</v>
      </c>
      <c r="H12">
        <v>113861</v>
      </c>
      <c r="I12">
        <v>117390</v>
      </c>
      <c r="J12">
        <v>125058</v>
      </c>
      <c r="K12">
        <v>129776</v>
      </c>
      <c r="L12">
        <v>134548</v>
      </c>
      <c r="M12">
        <v>135318</v>
      </c>
      <c r="N12">
        <v>137421</v>
      </c>
      <c r="O12">
        <v>140240</v>
      </c>
      <c r="P12">
        <v>143724</v>
      </c>
      <c r="Q12">
        <v>150019</v>
      </c>
      <c r="R12">
        <v>152757</v>
      </c>
      <c r="S12">
        <v>158829</v>
      </c>
      <c r="T12">
        <v>152305</v>
      </c>
      <c r="U12">
        <v>158796</v>
      </c>
      <c r="V12">
        <v>159751</v>
      </c>
      <c r="W12">
        <v>165093</v>
      </c>
      <c r="X12">
        <v>165803</v>
      </c>
      <c r="Y12">
        <v>175908</v>
      </c>
      <c r="Z12">
        <v>186643</v>
      </c>
      <c r="AA12">
        <v>197909</v>
      </c>
    </row>
    <row r="13" spans="1:27" x14ac:dyDescent="0.3">
      <c r="A13" t="s">
        <v>38</v>
      </c>
      <c r="B13" t="s">
        <v>13</v>
      </c>
      <c r="C13">
        <v>94301</v>
      </c>
      <c r="D13">
        <v>104631</v>
      </c>
      <c r="E13">
        <v>105011</v>
      </c>
      <c r="F13">
        <v>110137</v>
      </c>
      <c r="G13">
        <v>113176</v>
      </c>
      <c r="H13">
        <v>119790</v>
      </c>
      <c r="I13">
        <v>125361</v>
      </c>
      <c r="J13">
        <v>130519</v>
      </c>
      <c r="K13">
        <v>136952</v>
      </c>
      <c r="L13">
        <v>138546</v>
      </c>
      <c r="M13">
        <v>135833</v>
      </c>
      <c r="N13">
        <v>136547</v>
      </c>
      <c r="O13">
        <v>141253</v>
      </c>
      <c r="P13">
        <v>144783</v>
      </c>
      <c r="Q13">
        <v>149901</v>
      </c>
      <c r="R13">
        <v>154909</v>
      </c>
      <c r="S13">
        <v>157049</v>
      </c>
      <c r="T13">
        <v>152619</v>
      </c>
      <c r="U13">
        <v>158331</v>
      </c>
      <c r="V13">
        <v>165569</v>
      </c>
      <c r="W13">
        <v>168959</v>
      </c>
      <c r="X13">
        <v>168197</v>
      </c>
      <c r="Y13">
        <v>183550</v>
      </c>
      <c r="Z13">
        <v>195306</v>
      </c>
      <c r="AA13">
        <v>203042</v>
      </c>
    </row>
    <row r="14" spans="1:27" x14ac:dyDescent="0.3">
      <c r="A14" t="s">
        <v>38</v>
      </c>
      <c r="B14" t="s">
        <v>14</v>
      </c>
      <c r="C14">
        <v>18653</v>
      </c>
      <c r="D14">
        <v>18819</v>
      </c>
      <c r="E14">
        <v>20139</v>
      </c>
      <c r="F14">
        <v>19955</v>
      </c>
      <c r="G14">
        <v>21655</v>
      </c>
      <c r="H14">
        <v>22943</v>
      </c>
      <c r="I14">
        <v>23180</v>
      </c>
      <c r="J14">
        <v>23623</v>
      </c>
      <c r="K14">
        <v>23726</v>
      </c>
      <c r="L14">
        <v>24160</v>
      </c>
      <c r="M14">
        <v>24183</v>
      </c>
      <c r="N14">
        <v>24313</v>
      </c>
      <c r="O14">
        <v>24957</v>
      </c>
      <c r="P14">
        <v>24260</v>
      </c>
      <c r="Q14">
        <v>24326</v>
      </c>
      <c r="R14">
        <v>23983</v>
      </c>
      <c r="S14">
        <v>25184</v>
      </c>
      <c r="T14">
        <v>24822</v>
      </c>
      <c r="U14">
        <v>24781</v>
      </c>
      <c r="V14">
        <v>24262</v>
      </c>
      <c r="W14">
        <v>25432</v>
      </c>
      <c r="X14">
        <v>26023</v>
      </c>
      <c r="Y14">
        <v>26855</v>
      </c>
      <c r="Z14">
        <v>28363</v>
      </c>
      <c r="AA14">
        <v>30606</v>
      </c>
    </row>
    <row r="15" spans="1:27" x14ac:dyDescent="0.3">
      <c r="A15" t="s">
        <v>38</v>
      </c>
      <c r="B15" t="s">
        <v>15</v>
      </c>
      <c r="C15">
        <v>26528</v>
      </c>
      <c r="D15">
        <v>27662</v>
      </c>
      <c r="E15">
        <v>27619</v>
      </c>
      <c r="F15">
        <v>25378</v>
      </c>
      <c r="G15">
        <v>24721</v>
      </c>
      <c r="H15">
        <v>25649</v>
      </c>
      <c r="I15">
        <v>27457</v>
      </c>
      <c r="J15">
        <v>31677</v>
      </c>
      <c r="K15">
        <v>35483</v>
      </c>
      <c r="L15">
        <v>36805</v>
      </c>
      <c r="M15">
        <v>34756</v>
      </c>
      <c r="N15">
        <v>34345</v>
      </c>
      <c r="O15">
        <v>35888</v>
      </c>
      <c r="P15">
        <v>37032</v>
      </c>
      <c r="Q15">
        <v>38825</v>
      </c>
      <c r="R15">
        <v>39392</v>
      </c>
      <c r="S15">
        <v>43848</v>
      </c>
      <c r="T15">
        <v>40141</v>
      </c>
      <c r="U15">
        <v>42945</v>
      </c>
      <c r="V15">
        <v>41229</v>
      </c>
      <c r="W15">
        <v>44024</v>
      </c>
      <c r="X15">
        <v>41529</v>
      </c>
      <c r="Y15">
        <v>43300</v>
      </c>
      <c r="Z15">
        <v>47220</v>
      </c>
      <c r="AA15">
        <v>57216</v>
      </c>
    </row>
    <row r="16" spans="1:27" x14ac:dyDescent="0.3">
      <c r="A16" t="s">
        <v>38</v>
      </c>
      <c r="B16" t="s">
        <v>16</v>
      </c>
      <c r="C16">
        <v>4693</v>
      </c>
      <c r="D16">
        <v>5068</v>
      </c>
      <c r="E16">
        <v>5057</v>
      </c>
      <c r="F16">
        <v>4503</v>
      </c>
      <c r="G16">
        <v>4881</v>
      </c>
      <c r="H16">
        <v>4870</v>
      </c>
      <c r="I16">
        <v>4969</v>
      </c>
      <c r="J16">
        <v>6068</v>
      </c>
      <c r="K16">
        <v>7004</v>
      </c>
      <c r="L16">
        <v>7267</v>
      </c>
      <c r="M16">
        <v>6229</v>
      </c>
      <c r="N16">
        <v>6060</v>
      </c>
      <c r="O16">
        <v>5768</v>
      </c>
      <c r="P16">
        <v>5668</v>
      </c>
      <c r="Q16">
        <v>5687</v>
      </c>
      <c r="R16">
        <v>5734</v>
      </c>
      <c r="S16">
        <v>5534</v>
      </c>
      <c r="T16">
        <v>5478</v>
      </c>
      <c r="U16">
        <v>5798</v>
      </c>
      <c r="V16">
        <v>6621</v>
      </c>
      <c r="W16">
        <v>7361</v>
      </c>
      <c r="X16">
        <v>6474</v>
      </c>
      <c r="Y16">
        <v>6072</v>
      </c>
      <c r="Z16">
        <v>7287</v>
      </c>
      <c r="AA16">
        <v>11009</v>
      </c>
    </row>
    <row r="17" spans="1:27" x14ac:dyDescent="0.3">
      <c r="A17" t="s">
        <v>38</v>
      </c>
      <c r="B17" t="s">
        <v>17</v>
      </c>
      <c r="C17">
        <v>9566</v>
      </c>
      <c r="D17">
        <v>8954</v>
      </c>
      <c r="E17">
        <v>10274</v>
      </c>
      <c r="F17">
        <v>9537</v>
      </c>
      <c r="G17">
        <v>9537</v>
      </c>
      <c r="H17">
        <v>9953</v>
      </c>
      <c r="I17">
        <v>9737</v>
      </c>
      <c r="J17">
        <v>11773</v>
      </c>
      <c r="K17">
        <v>12324</v>
      </c>
      <c r="L17">
        <v>13140</v>
      </c>
      <c r="M17">
        <v>14494</v>
      </c>
      <c r="N17">
        <v>15370</v>
      </c>
      <c r="O17">
        <v>15204</v>
      </c>
      <c r="P17">
        <v>16487</v>
      </c>
      <c r="Q17">
        <v>17124</v>
      </c>
      <c r="R17">
        <v>17545</v>
      </c>
      <c r="S17">
        <v>19573</v>
      </c>
      <c r="T17">
        <v>20712</v>
      </c>
      <c r="U17">
        <v>20935</v>
      </c>
      <c r="V17">
        <v>21143</v>
      </c>
      <c r="W17">
        <v>21126</v>
      </c>
      <c r="X17">
        <v>25056</v>
      </c>
      <c r="Y17">
        <v>25538</v>
      </c>
      <c r="Z17">
        <v>22616</v>
      </c>
      <c r="AA17">
        <v>23049</v>
      </c>
    </row>
    <row r="18" spans="1:27" x14ac:dyDescent="0.3">
      <c r="A18" t="s">
        <v>38</v>
      </c>
      <c r="B18" t="s">
        <v>18</v>
      </c>
      <c r="C18">
        <v>51853</v>
      </c>
      <c r="D18">
        <v>55119</v>
      </c>
      <c r="E18">
        <v>55659</v>
      </c>
      <c r="F18">
        <v>54654</v>
      </c>
      <c r="G18">
        <v>55697</v>
      </c>
      <c r="H18">
        <v>59605</v>
      </c>
      <c r="I18">
        <v>63375</v>
      </c>
      <c r="J18">
        <v>66466</v>
      </c>
      <c r="K18">
        <v>71704</v>
      </c>
      <c r="L18">
        <v>70837</v>
      </c>
      <c r="M18">
        <v>67718</v>
      </c>
      <c r="N18">
        <v>67095</v>
      </c>
      <c r="O18">
        <v>71294</v>
      </c>
      <c r="P18">
        <v>73169</v>
      </c>
      <c r="Q18">
        <v>74470</v>
      </c>
      <c r="R18">
        <v>77338</v>
      </c>
      <c r="S18">
        <v>81291</v>
      </c>
      <c r="T18">
        <v>80511</v>
      </c>
      <c r="U18">
        <v>82398</v>
      </c>
      <c r="V18">
        <v>85831</v>
      </c>
      <c r="W18">
        <v>87087</v>
      </c>
      <c r="X18">
        <v>88528</v>
      </c>
      <c r="Y18">
        <v>97261</v>
      </c>
      <c r="Z18">
        <v>99576</v>
      </c>
      <c r="AA18">
        <v>104995</v>
      </c>
    </row>
    <row r="19" spans="1:27" x14ac:dyDescent="0.3">
      <c r="A19" t="s">
        <v>38</v>
      </c>
      <c r="B19" t="s">
        <v>23</v>
      </c>
      <c r="C19">
        <v>85969</v>
      </c>
      <c r="D19">
        <v>91055</v>
      </c>
      <c r="E19">
        <v>92992</v>
      </c>
      <c r="F19">
        <v>97284</v>
      </c>
      <c r="G19">
        <v>99718</v>
      </c>
      <c r="H19">
        <v>104841</v>
      </c>
      <c r="I19">
        <v>108018</v>
      </c>
      <c r="J19">
        <v>111507</v>
      </c>
      <c r="K19">
        <v>116772</v>
      </c>
      <c r="L19">
        <v>119446</v>
      </c>
      <c r="M19">
        <v>119182</v>
      </c>
      <c r="N19">
        <v>122069</v>
      </c>
      <c r="O19">
        <v>125884</v>
      </c>
      <c r="P19">
        <v>128571</v>
      </c>
      <c r="Q19">
        <v>131596</v>
      </c>
      <c r="R19">
        <v>135321</v>
      </c>
      <c r="S19">
        <v>138990</v>
      </c>
      <c r="T19">
        <v>141591</v>
      </c>
      <c r="U19">
        <v>145729</v>
      </c>
      <c r="V19">
        <v>147126</v>
      </c>
      <c r="W19">
        <v>144665</v>
      </c>
      <c r="X19">
        <v>137497</v>
      </c>
      <c r="Y19">
        <v>144949</v>
      </c>
      <c r="Z19">
        <v>156330</v>
      </c>
      <c r="AA19">
        <v>161667</v>
      </c>
    </row>
    <row r="20" spans="1:27" x14ac:dyDescent="0.3">
      <c r="A20" t="s">
        <v>38</v>
      </c>
      <c r="B20" t="s">
        <v>25</v>
      </c>
      <c r="C20">
        <v>23166</v>
      </c>
      <c r="D20">
        <v>27240</v>
      </c>
      <c r="E20">
        <v>27028</v>
      </c>
      <c r="F20">
        <v>27253</v>
      </c>
      <c r="G20">
        <v>28168</v>
      </c>
      <c r="H20">
        <v>29832</v>
      </c>
      <c r="I20">
        <v>31248</v>
      </c>
      <c r="J20">
        <v>35710</v>
      </c>
      <c r="K20">
        <v>36335</v>
      </c>
      <c r="L20">
        <v>39173</v>
      </c>
      <c r="M20">
        <v>40070</v>
      </c>
      <c r="N20">
        <v>39171</v>
      </c>
      <c r="O20">
        <v>40440</v>
      </c>
      <c r="P20">
        <v>41540</v>
      </c>
      <c r="Q20">
        <v>44493</v>
      </c>
      <c r="R20">
        <v>44136</v>
      </c>
      <c r="S20">
        <v>46000</v>
      </c>
      <c r="T20">
        <v>37222</v>
      </c>
      <c r="U20">
        <v>40450</v>
      </c>
      <c r="V20">
        <v>40759</v>
      </c>
      <c r="W20">
        <v>49344</v>
      </c>
      <c r="X20">
        <v>56458</v>
      </c>
      <c r="Y20">
        <v>60588</v>
      </c>
      <c r="Z20">
        <v>61445</v>
      </c>
      <c r="AA20">
        <v>69217</v>
      </c>
    </row>
    <row r="24" spans="1:27" x14ac:dyDescent="0.3">
      <c r="A24" t="s">
        <v>38</v>
      </c>
      <c r="C24">
        <v>1999</v>
      </c>
      <c r="D24">
        <v>2000</v>
      </c>
      <c r="E24">
        <v>2001</v>
      </c>
      <c r="F24">
        <v>2002</v>
      </c>
      <c r="G24">
        <v>2003</v>
      </c>
      <c r="H24">
        <v>2004</v>
      </c>
      <c r="I24">
        <v>2005</v>
      </c>
      <c r="J24">
        <v>2006</v>
      </c>
      <c r="K24">
        <v>2007</v>
      </c>
      <c r="L24">
        <v>2008</v>
      </c>
      <c r="M24">
        <v>2009</v>
      </c>
      <c r="N24">
        <v>2010</v>
      </c>
      <c r="O24">
        <v>2011</v>
      </c>
      <c r="P24">
        <v>2012</v>
      </c>
      <c r="Q24">
        <v>2013</v>
      </c>
      <c r="R24">
        <v>2014</v>
      </c>
      <c r="S24">
        <v>2015</v>
      </c>
      <c r="T24">
        <v>2016</v>
      </c>
      <c r="U24">
        <v>2017</v>
      </c>
      <c r="V24">
        <v>2018</v>
      </c>
      <c r="W24">
        <v>2019</v>
      </c>
      <c r="X24">
        <v>2020</v>
      </c>
      <c r="Y24">
        <v>2021</v>
      </c>
      <c r="Z24">
        <v>2022</v>
      </c>
      <c r="AA24">
        <v>2023</v>
      </c>
    </row>
    <row r="25" spans="1:27" x14ac:dyDescent="0.3">
      <c r="A25" t="s">
        <v>38</v>
      </c>
      <c r="B25" t="s">
        <v>39</v>
      </c>
      <c r="C25">
        <f>C13</f>
        <v>94301</v>
      </c>
      <c r="D25">
        <f t="shared" ref="D25:AA26" si="0">D13</f>
        <v>104631</v>
      </c>
      <c r="E25">
        <f t="shared" si="0"/>
        <v>105011</v>
      </c>
      <c r="F25">
        <f t="shared" si="0"/>
        <v>110137</v>
      </c>
      <c r="G25">
        <f t="shared" si="0"/>
        <v>113176</v>
      </c>
      <c r="H25">
        <f t="shared" si="0"/>
        <v>119790</v>
      </c>
      <c r="I25">
        <f t="shared" si="0"/>
        <v>125361</v>
      </c>
      <c r="J25">
        <f t="shared" si="0"/>
        <v>130519</v>
      </c>
      <c r="K25">
        <f t="shared" si="0"/>
        <v>136952</v>
      </c>
      <c r="L25">
        <f t="shared" si="0"/>
        <v>138546</v>
      </c>
      <c r="M25">
        <f t="shared" si="0"/>
        <v>135833</v>
      </c>
      <c r="N25">
        <f t="shared" si="0"/>
        <v>136547</v>
      </c>
      <c r="O25">
        <f t="shared" si="0"/>
        <v>141253</v>
      </c>
      <c r="P25">
        <f t="shared" si="0"/>
        <v>144783</v>
      </c>
      <c r="Q25">
        <f t="shared" si="0"/>
        <v>149901</v>
      </c>
      <c r="R25">
        <f t="shared" si="0"/>
        <v>154909</v>
      </c>
      <c r="S25">
        <f t="shared" si="0"/>
        <v>157049</v>
      </c>
      <c r="T25">
        <f t="shared" si="0"/>
        <v>152619</v>
      </c>
      <c r="U25">
        <f t="shared" si="0"/>
        <v>158331</v>
      </c>
      <c r="V25">
        <f t="shared" si="0"/>
        <v>165569</v>
      </c>
      <c r="W25">
        <f t="shared" si="0"/>
        <v>168959</v>
      </c>
      <c r="X25">
        <f t="shared" si="0"/>
        <v>168197</v>
      </c>
      <c r="Y25">
        <f t="shared" si="0"/>
        <v>183550</v>
      </c>
      <c r="Z25">
        <f t="shared" si="0"/>
        <v>195306</v>
      </c>
      <c r="AA25">
        <f t="shared" si="0"/>
        <v>203042</v>
      </c>
    </row>
    <row r="26" spans="1:27" x14ac:dyDescent="0.3">
      <c r="A26" t="s">
        <v>38</v>
      </c>
      <c r="B26" t="s">
        <v>40</v>
      </c>
      <c r="C26">
        <f>C14</f>
        <v>18653</v>
      </c>
      <c r="D26">
        <f t="shared" si="0"/>
        <v>18819</v>
      </c>
      <c r="E26">
        <f t="shared" si="0"/>
        <v>20139</v>
      </c>
      <c r="F26">
        <f t="shared" si="0"/>
        <v>19955</v>
      </c>
      <c r="G26">
        <f t="shared" si="0"/>
        <v>21655</v>
      </c>
      <c r="H26">
        <f t="shared" si="0"/>
        <v>22943</v>
      </c>
      <c r="I26">
        <f t="shared" si="0"/>
        <v>23180</v>
      </c>
      <c r="J26">
        <f t="shared" si="0"/>
        <v>23623</v>
      </c>
      <c r="K26">
        <f t="shared" si="0"/>
        <v>23726</v>
      </c>
      <c r="L26">
        <f t="shared" si="0"/>
        <v>24160</v>
      </c>
      <c r="M26">
        <f t="shared" si="0"/>
        <v>24183</v>
      </c>
      <c r="N26">
        <f t="shared" si="0"/>
        <v>24313</v>
      </c>
      <c r="O26">
        <f t="shared" si="0"/>
        <v>24957</v>
      </c>
      <c r="P26">
        <f t="shared" si="0"/>
        <v>24260</v>
      </c>
      <c r="Q26">
        <f t="shared" si="0"/>
        <v>24326</v>
      </c>
      <c r="R26">
        <f t="shared" si="0"/>
        <v>23983</v>
      </c>
      <c r="S26">
        <f t="shared" si="0"/>
        <v>25184</v>
      </c>
      <c r="T26">
        <f t="shared" si="0"/>
        <v>24822</v>
      </c>
      <c r="U26">
        <f t="shared" si="0"/>
        <v>24781</v>
      </c>
      <c r="V26">
        <f t="shared" si="0"/>
        <v>24262</v>
      </c>
      <c r="W26">
        <f t="shared" si="0"/>
        <v>25432</v>
      </c>
      <c r="X26">
        <f t="shared" si="0"/>
        <v>26023</v>
      </c>
      <c r="Y26">
        <f t="shared" si="0"/>
        <v>26855</v>
      </c>
      <c r="Z26">
        <f t="shared" si="0"/>
        <v>28363</v>
      </c>
      <c r="AA26">
        <f t="shared" si="0"/>
        <v>30606</v>
      </c>
    </row>
    <row r="27" spans="1:27" x14ac:dyDescent="0.3">
      <c r="A27" t="s">
        <v>38</v>
      </c>
      <c r="B27" t="s">
        <v>44</v>
      </c>
      <c r="C27">
        <f>C12</f>
        <v>92502</v>
      </c>
      <c r="D27">
        <f t="shared" ref="D27:AA27" si="1">D12</f>
        <v>99880</v>
      </c>
      <c r="E27">
        <f t="shared" si="1"/>
        <v>102327</v>
      </c>
      <c r="F27">
        <f t="shared" si="1"/>
        <v>105850</v>
      </c>
      <c r="G27">
        <f t="shared" si="1"/>
        <v>108511</v>
      </c>
      <c r="H27">
        <f t="shared" si="1"/>
        <v>113861</v>
      </c>
      <c r="I27">
        <f t="shared" si="1"/>
        <v>117390</v>
      </c>
      <c r="J27">
        <f t="shared" si="1"/>
        <v>125058</v>
      </c>
      <c r="K27">
        <f t="shared" si="1"/>
        <v>129776</v>
      </c>
      <c r="L27">
        <f t="shared" si="1"/>
        <v>134548</v>
      </c>
      <c r="M27">
        <f t="shared" si="1"/>
        <v>135318</v>
      </c>
      <c r="N27">
        <f t="shared" si="1"/>
        <v>137421</v>
      </c>
      <c r="O27">
        <f t="shared" si="1"/>
        <v>140240</v>
      </c>
      <c r="P27">
        <f t="shared" si="1"/>
        <v>143724</v>
      </c>
      <c r="Q27">
        <f t="shared" si="1"/>
        <v>150019</v>
      </c>
      <c r="R27">
        <f t="shared" si="1"/>
        <v>152757</v>
      </c>
      <c r="S27">
        <f t="shared" si="1"/>
        <v>158829</v>
      </c>
      <c r="T27">
        <f t="shared" si="1"/>
        <v>152305</v>
      </c>
      <c r="U27">
        <f t="shared" si="1"/>
        <v>158796</v>
      </c>
      <c r="V27">
        <f t="shared" si="1"/>
        <v>159751</v>
      </c>
      <c r="W27">
        <f t="shared" si="1"/>
        <v>165093</v>
      </c>
      <c r="X27">
        <f t="shared" si="1"/>
        <v>165803</v>
      </c>
      <c r="Y27">
        <f t="shared" si="1"/>
        <v>175908</v>
      </c>
      <c r="Z27">
        <f t="shared" si="1"/>
        <v>186643</v>
      </c>
      <c r="AA27">
        <f t="shared" si="1"/>
        <v>197909</v>
      </c>
    </row>
    <row r="28" spans="1:27" x14ac:dyDescent="0.3">
      <c r="A28" t="s">
        <v>38</v>
      </c>
      <c r="B28" t="s">
        <v>41</v>
      </c>
      <c r="C28">
        <f>C15-C16</f>
        <v>21835</v>
      </c>
      <c r="D28">
        <f t="shared" ref="D28:AA28" si="2">D15-D16</f>
        <v>22594</v>
      </c>
      <c r="E28">
        <f t="shared" si="2"/>
        <v>22562</v>
      </c>
      <c r="F28">
        <f t="shared" si="2"/>
        <v>20875</v>
      </c>
      <c r="G28">
        <f t="shared" si="2"/>
        <v>19840</v>
      </c>
      <c r="H28">
        <f t="shared" si="2"/>
        <v>20779</v>
      </c>
      <c r="I28">
        <f t="shared" si="2"/>
        <v>22488</v>
      </c>
      <c r="J28">
        <f t="shared" si="2"/>
        <v>25609</v>
      </c>
      <c r="K28">
        <f t="shared" si="2"/>
        <v>28479</v>
      </c>
      <c r="L28">
        <f t="shared" si="2"/>
        <v>29538</v>
      </c>
      <c r="M28">
        <f t="shared" si="2"/>
        <v>28527</v>
      </c>
      <c r="N28">
        <f t="shared" si="2"/>
        <v>28285</v>
      </c>
      <c r="O28">
        <f t="shared" si="2"/>
        <v>30120</v>
      </c>
      <c r="P28">
        <f t="shared" si="2"/>
        <v>31364</v>
      </c>
      <c r="Q28">
        <f t="shared" si="2"/>
        <v>33138</v>
      </c>
      <c r="R28">
        <f t="shared" si="2"/>
        <v>33658</v>
      </c>
      <c r="S28">
        <f t="shared" si="2"/>
        <v>38314</v>
      </c>
      <c r="T28">
        <f t="shared" si="2"/>
        <v>34663</v>
      </c>
      <c r="U28">
        <f t="shared" si="2"/>
        <v>37147</v>
      </c>
      <c r="V28">
        <f t="shared" si="2"/>
        <v>34608</v>
      </c>
      <c r="W28">
        <f t="shared" si="2"/>
        <v>36663</v>
      </c>
      <c r="X28">
        <f t="shared" si="2"/>
        <v>35055</v>
      </c>
      <c r="Y28">
        <f t="shared" si="2"/>
        <v>37228</v>
      </c>
      <c r="Z28">
        <f t="shared" si="2"/>
        <v>39933</v>
      </c>
      <c r="AA28">
        <f t="shared" si="2"/>
        <v>46207</v>
      </c>
    </row>
    <row r="29" spans="1:27" x14ac:dyDescent="0.3">
      <c r="A29" t="s">
        <v>38</v>
      </c>
      <c r="B29" t="s">
        <v>42</v>
      </c>
      <c r="C29">
        <f>C17-C18</f>
        <v>-42287</v>
      </c>
      <c r="D29">
        <f t="shared" ref="D29:AA29" si="3">D17-D18</f>
        <v>-46165</v>
      </c>
      <c r="E29">
        <f t="shared" si="3"/>
        <v>-45385</v>
      </c>
      <c r="F29">
        <f t="shared" si="3"/>
        <v>-45117</v>
      </c>
      <c r="G29">
        <f t="shared" si="3"/>
        <v>-46160</v>
      </c>
      <c r="H29">
        <f t="shared" si="3"/>
        <v>-49652</v>
      </c>
      <c r="I29">
        <f t="shared" si="3"/>
        <v>-53638</v>
      </c>
      <c r="J29">
        <f t="shared" si="3"/>
        <v>-54693</v>
      </c>
      <c r="K29">
        <f t="shared" si="3"/>
        <v>-59380</v>
      </c>
      <c r="L29">
        <f t="shared" si="3"/>
        <v>-57697</v>
      </c>
      <c r="M29">
        <f t="shared" si="3"/>
        <v>-53224</v>
      </c>
      <c r="N29">
        <f t="shared" si="3"/>
        <v>-51725</v>
      </c>
      <c r="O29">
        <f t="shared" si="3"/>
        <v>-56090</v>
      </c>
      <c r="P29">
        <f t="shared" si="3"/>
        <v>-56682</v>
      </c>
      <c r="Q29">
        <f t="shared" si="3"/>
        <v>-57346</v>
      </c>
      <c r="R29">
        <f t="shared" si="3"/>
        <v>-59793</v>
      </c>
      <c r="S29">
        <f t="shared" si="3"/>
        <v>-61718</v>
      </c>
      <c r="T29">
        <f t="shared" si="3"/>
        <v>-59799</v>
      </c>
      <c r="U29">
        <f t="shared" si="3"/>
        <v>-61463</v>
      </c>
      <c r="V29">
        <f t="shared" si="3"/>
        <v>-64688</v>
      </c>
      <c r="W29">
        <f t="shared" si="3"/>
        <v>-65961</v>
      </c>
      <c r="X29">
        <f t="shared" si="3"/>
        <v>-63472</v>
      </c>
      <c r="Y29">
        <f t="shared" si="3"/>
        <v>-71723</v>
      </c>
      <c r="Z29">
        <f t="shared" si="3"/>
        <v>-76960</v>
      </c>
      <c r="AA29">
        <f t="shared" si="3"/>
        <v>-81946</v>
      </c>
    </row>
    <row r="30" spans="1:27" x14ac:dyDescent="0.3">
      <c r="A30" t="s">
        <v>38</v>
      </c>
      <c r="B30" t="s">
        <v>43</v>
      </c>
      <c r="C30">
        <f>C20</f>
        <v>23166</v>
      </c>
      <c r="D30">
        <f t="shared" ref="D30:AA30" si="4">D20</f>
        <v>27240</v>
      </c>
      <c r="E30">
        <f t="shared" si="4"/>
        <v>27028</v>
      </c>
      <c r="F30">
        <f t="shared" si="4"/>
        <v>27253</v>
      </c>
      <c r="G30">
        <f t="shared" si="4"/>
        <v>28168</v>
      </c>
      <c r="H30">
        <f t="shared" si="4"/>
        <v>29832</v>
      </c>
      <c r="I30">
        <f t="shared" si="4"/>
        <v>31248</v>
      </c>
      <c r="J30">
        <f t="shared" si="4"/>
        <v>35710</v>
      </c>
      <c r="K30">
        <f t="shared" si="4"/>
        <v>36335</v>
      </c>
      <c r="L30">
        <f t="shared" si="4"/>
        <v>39173</v>
      </c>
      <c r="M30">
        <f t="shared" si="4"/>
        <v>40070</v>
      </c>
      <c r="N30">
        <f t="shared" si="4"/>
        <v>39171</v>
      </c>
      <c r="O30">
        <f t="shared" si="4"/>
        <v>40440</v>
      </c>
      <c r="P30">
        <f t="shared" si="4"/>
        <v>41540</v>
      </c>
      <c r="Q30">
        <f t="shared" si="4"/>
        <v>44493</v>
      </c>
      <c r="R30">
        <f t="shared" si="4"/>
        <v>44136</v>
      </c>
      <c r="S30">
        <f t="shared" si="4"/>
        <v>46000</v>
      </c>
      <c r="T30">
        <f t="shared" si="4"/>
        <v>37222</v>
      </c>
      <c r="U30">
        <f t="shared" si="4"/>
        <v>40450</v>
      </c>
      <c r="V30">
        <f t="shared" si="4"/>
        <v>40759</v>
      </c>
      <c r="W30">
        <f t="shared" si="4"/>
        <v>49344</v>
      </c>
      <c r="X30">
        <f t="shared" si="4"/>
        <v>56458</v>
      </c>
      <c r="Y30">
        <f t="shared" si="4"/>
        <v>60588</v>
      </c>
      <c r="Z30">
        <f t="shared" si="4"/>
        <v>61445</v>
      </c>
      <c r="AA30">
        <f t="shared" si="4"/>
        <v>69217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9"/>
  <sheetViews>
    <sheetView topLeftCell="H9" zoomScaleNormal="100" workbookViewId="0">
      <selection activeCell="V28" sqref="V28"/>
    </sheetView>
  </sheetViews>
  <sheetFormatPr defaultRowHeight="14.4" x14ac:dyDescent="0.3"/>
  <sheetData>
    <row r="1" spans="1:27" x14ac:dyDescent="0.3">
      <c r="A1" t="s">
        <v>0</v>
      </c>
    </row>
    <row r="2" spans="1:27" x14ac:dyDescent="0.3">
      <c r="A2" t="s">
        <v>1</v>
      </c>
    </row>
    <row r="3" spans="1:27" x14ac:dyDescent="0.3">
      <c r="A3" t="s">
        <v>2</v>
      </c>
    </row>
    <row r="4" spans="1:27" x14ac:dyDescent="0.3">
      <c r="A4" t="s">
        <v>3</v>
      </c>
    </row>
    <row r="5" spans="1:27" x14ac:dyDescent="0.3">
      <c r="A5" t="s">
        <v>4</v>
      </c>
    </row>
    <row r="7" spans="1:27" x14ac:dyDescent="0.3">
      <c r="C7" t="s">
        <v>11</v>
      </c>
    </row>
    <row r="9" spans="1:27" x14ac:dyDescent="0.3">
      <c r="B9" t="s">
        <v>5</v>
      </c>
      <c r="C9" t="s">
        <v>6</v>
      </c>
    </row>
    <row r="10" spans="1:27" x14ac:dyDescent="0.3">
      <c r="B10" t="s">
        <v>7</v>
      </c>
      <c r="C10" t="s">
        <v>8</v>
      </c>
    </row>
    <row r="11" spans="1:27" x14ac:dyDescent="0.3">
      <c r="A11" t="s">
        <v>9</v>
      </c>
      <c r="B11" t="s">
        <v>9</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A12" t="s">
        <v>33</v>
      </c>
      <c r="B12" t="s">
        <v>33</v>
      </c>
      <c r="C12">
        <v>8253</v>
      </c>
      <c r="D12">
        <v>8538</v>
      </c>
      <c r="E12">
        <v>8788</v>
      </c>
      <c r="F12">
        <v>8990</v>
      </c>
      <c r="G12">
        <v>9258</v>
      </c>
      <c r="H12">
        <v>9586</v>
      </c>
      <c r="I12">
        <v>9728</v>
      </c>
      <c r="J12">
        <v>9996</v>
      </c>
      <c r="K12">
        <v>10448</v>
      </c>
      <c r="L12">
        <v>10661</v>
      </c>
      <c r="M12">
        <v>10591</v>
      </c>
      <c r="N12">
        <v>10928</v>
      </c>
      <c r="O12">
        <v>11205</v>
      </c>
      <c r="P12">
        <v>11467</v>
      </c>
      <c r="Q12">
        <v>11658</v>
      </c>
      <c r="R12">
        <v>11827</v>
      </c>
      <c r="S12">
        <v>12161</v>
      </c>
      <c r="T12">
        <v>12411</v>
      </c>
      <c r="U12">
        <v>12621</v>
      </c>
      <c r="V12">
        <v>12711</v>
      </c>
      <c r="W12">
        <v>13284</v>
      </c>
      <c r="X12">
        <v>13165</v>
      </c>
      <c r="Y12">
        <v>13628</v>
      </c>
      <c r="Z12">
        <v>14517</v>
      </c>
      <c r="AA12">
        <v>15556</v>
      </c>
    </row>
    <row r="13" spans="1:27" x14ac:dyDescent="0.3">
      <c r="A13" t="s">
        <v>34</v>
      </c>
      <c r="B13" t="s">
        <v>34</v>
      </c>
      <c r="C13">
        <v>2329</v>
      </c>
      <c r="D13">
        <v>2562</v>
      </c>
      <c r="E13">
        <v>2388</v>
      </c>
      <c r="F13">
        <v>2646</v>
      </c>
      <c r="G13">
        <v>2856</v>
      </c>
      <c r="H13">
        <v>2793</v>
      </c>
      <c r="I13">
        <v>2820</v>
      </c>
      <c r="J13">
        <v>3387</v>
      </c>
      <c r="K13">
        <v>3316</v>
      </c>
      <c r="L13">
        <v>3241</v>
      </c>
      <c r="M13">
        <v>3288</v>
      </c>
      <c r="N13">
        <v>3441</v>
      </c>
      <c r="O13">
        <v>3298</v>
      </c>
      <c r="P13">
        <v>3255</v>
      </c>
      <c r="Q13">
        <v>3221</v>
      </c>
      <c r="R13">
        <v>3633</v>
      </c>
      <c r="S13">
        <v>3269</v>
      </c>
      <c r="T13">
        <v>3859</v>
      </c>
      <c r="U13">
        <v>4068</v>
      </c>
      <c r="V13">
        <v>4362</v>
      </c>
      <c r="W13">
        <v>4600</v>
      </c>
      <c r="X13">
        <v>4436</v>
      </c>
      <c r="Y13">
        <v>4758</v>
      </c>
      <c r="Z13">
        <v>5244</v>
      </c>
      <c r="AA13">
        <v>5442</v>
      </c>
    </row>
    <row r="14" spans="1:27" x14ac:dyDescent="0.3">
      <c r="A14" t="s">
        <v>35</v>
      </c>
      <c r="B14" t="s">
        <v>35</v>
      </c>
      <c r="C14">
        <v>4801</v>
      </c>
      <c r="D14">
        <v>4994</v>
      </c>
      <c r="E14">
        <v>5280</v>
      </c>
      <c r="F14">
        <v>5312</v>
      </c>
      <c r="G14">
        <v>5366</v>
      </c>
      <c r="H14">
        <v>5553</v>
      </c>
      <c r="I14">
        <v>5634</v>
      </c>
      <c r="J14">
        <v>5616</v>
      </c>
      <c r="K14">
        <v>6428</v>
      </c>
      <c r="L14">
        <v>5942</v>
      </c>
      <c r="M14">
        <v>6146</v>
      </c>
      <c r="N14">
        <v>7096</v>
      </c>
      <c r="O14">
        <v>6702</v>
      </c>
      <c r="P14">
        <v>7151</v>
      </c>
      <c r="Q14">
        <v>7139</v>
      </c>
      <c r="R14">
        <v>7598</v>
      </c>
      <c r="S14">
        <v>7772</v>
      </c>
      <c r="T14">
        <v>8460</v>
      </c>
      <c r="U14">
        <v>8773</v>
      </c>
      <c r="V14">
        <v>9126</v>
      </c>
      <c r="W14">
        <v>9389</v>
      </c>
      <c r="X14">
        <v>8685</v>
      </c>
      <c r="Y14">
        <v>9095</v>
      </c>
      <c r="Z14">
        <v>10122</v>
      </c>
      <c r="AA14">
        <v>10741</v>
      </c>
    </row>
    <row r="15" spans="1:27" x14ac:dyDescent="0.3">
      <c r="A15" t="s">
        <v>36</v>
      </c>
      <c r="B15" t="s">
        <v>36</v>
      </c>
      <c r="C15">
        <v>6769</v>
      </c>
      <c r="D15">
        <v>7161</v>
      </c>
      <c r="E15">
        <v>6869</v>
      </c>
      <c r="F15">
        <v>7541</v>
      </c>
      <c r="G15">
        <v>7343</v>
      </c>
      <c r="H15">
        <v>7229</v>
      </c>
      <c r="I15">
        <v>7004</v>
      </c>
      <c r="J15">
        <v>7431</v>
      </c>
      <c r="K15">
        <v>7870</v>
      </c>
      <c r="L15">
        <v>8527</v>
      </c>
      <c r="M15">
        <v>8287</v>
      </c>
      <c r="N15">
        <v>8402</v>
      </c>
      <c r="O15">
        <v>8769</v>
      </c>
      <c r="P15">
        <v>9785</v>
      </c>
      <c r="Q15">
        <v>10082</v>
      </c>
      <c r="R15">
        <v>10792</v>
      </c>
      <c r="S15">
        <v>10925</v>
      </c>
      <c r="T15">
        <v>10768</v>
      </c>
      <c r="U15">
        <v>11078</v>
      </c>
      <c r="V15">
        <v>11080</v>
      </c>
      <c r="W15">
        <v>11753</v>
      </c>
      <c r="X15">
        <v>11298</v>
      </c>
      <c r="Y15">
        <v>12037</v>
      </c>
      <c r="Z15">
        <v>12496</v>
      </c>
      <c r="AA15">
        <v>13592</v>
      </c>
    </row>
    <row r="16" spans="1:27" x14ac:dyDescent="0.3">
      <c r="A16" t="s">
        <v>37</v>
      </c>
      <c r="B16" t="s">
        <v>37</v>
      </c>
      <c r="C16">
        <v>8715</v>
      </c>
      <c r="D16">
        <v>9152</v>
      </c>
      <c r="E16">
        <v>9264</v>
      </c>
      <c r="F16">
        <v>9494</v>
      </c>
      <c r="G16">
        <v>9071</v>
      </c>
      <c r="H16">
        <v>9410</v>
      </c>
      <c r="I16">
        <v>10004</v>
      </c>
      <c r="J16">
        <v>9925</v>
      </c>
      <c r="K16">
        <v>10900</v>
      </c>
      <c r="L16">
        <v>11434</v>
      </c>
      <c r="M16">
        <v>11053</v>
      </c>
      <c r="N16">
        <v>11388</v>
      </c>
      <c r="O16">
        <v>12301</v>
      </c>
      <c r="P16">
        <v>12885</v>
      </c>
      <c r="Q16">
        <v>13523</v>
      </c>
      <c r="R16">
        <v>13131</v>
      </c>
      <c r="S16">
        <v>13657</v>
      </c>
      <c r="T16">
        <v>14145</v>
      </c>
      <c r="U16">
        <v>14407</v>
      </c>
      <c r="V16">
        <v>14725</v>
      </c>
      <c r="W16">
        <v>15244</v>
      </c>
      <c r="X16">
        <v>15385</v>
      </c>
      <c r="Y16">
        <v>15395</v>
      </c>
      <c r="Z16">
        <v>16361</v>
      </c>
      <c r="AA16">
        <v>17399</v>
      </c>
    </row>
    <row r="17" spans="1:27" x14ac:dyDescent="0.3">
      <c r="A17" t="s">
        <v>38</v>
      </c>
      <c r="B17" t="s">
        <v>38</v>
      </c>
      <c r="C17">
        <v>18653</v>
      </c>
      <c r="D17">
        <v>18819</v>
      </c>
      <c r="E17">
        <v>20139</v>
      </c>
      <c r="F17">
        <v>19955</v>
      </c>
      <c r="G17">
        <v>21655</v>
      </c>
      <c r="H17">
        <v>22943</v>
      </c>
      <c r="I17">
        <v>23180</v>
      </c>
      <c r="J17">
        <v>23623</v>
      </c>
      <c r="K17">
        <v>23726</v>
      </c>
      <c r="L17">
        <v>24160</v>
      </c>
      <c r="M17">
        <v>24183</v>
      </c>
      <c r="N17">
        <v>24313</v>
      </c>
      <c r="O17">
        <v>24957</v>
      </c>
      <c r="P17">
        <v>24260</v>
      </c>
      <c r="Q17">
        <v>24326</v>
      </c>
      <c r="R17">
        <v>23983</v>
      </c>
      <c r="S17">
        <v>25184</v>
      </c>
      <c r="T17">
        <v>24822</v>
      </c>
      <c r="U17">
        <v>24781</v>
      </c>
      <c r="V17">
        <v>24262</v>
      </c>
      <c r="W17">
        <v>25432</v>
      </c>
      <c r="X17">
        <v>26023</v>
      </c>
      <c r="Y17">
        <v>26855</v>
      </c>
      <c r="Z17">
        <v>28363</v>
      </c>
      <c r="AA17">
        <v>30606</v>
      </c>
    </row>
    <row r="22" spans="1:27" x14ac:dyDescent="0.3">
      <c r="A22" t="s">
        <v>26</v>
      </c>
    </row>
    <row r="23" spans="1:27" x14ac:dyDescent="0.3">
      <c r="A23">
        <v>1</v>
      </c>
      <c r="B23" t="s">
        <v>27</v>
      </c>
    </row>
    <row r="24" spans="1:27" x14ac:dyDescent="0.3">
      <c r="A24">
        <v>2</v>
      </c>
      <c r="B24" t="s">
        <v>28</v>
      </c>
      <c r="C24" t="s">
        <v>29</v>
      </c>
      <c r="D24" t="s">
        <v>30</v>
      </c>
    </row>
    <row r="28" spans="1:27" x14ac:dyDescent="0.3">
      <c r="A28" t="s">
        <v>31</v>
      </c>
    </row>
    <row r="29" spans="1:27" x14ac:dyDescent="0.3">
      <c r="A29" t="s">
        <v>32</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9"/>
  <sheetViews>
    <sheetView topLeftCell="A7" zoomScaleNormal="100" workbookViewId="0">
      <selection activeCell="R27" sqref="R27"/>
    </sheetView>
  </sheetViews>
  <sheetFormatPr defaultRowHeight="14.4" x14ac:dyDescent="0.3"/>
  <sheetData>
    <row r="1" spans="1:27" x14ac:dyDescent="0.3">
      <c r="A1" t="s">
        <v>0</v>
      </c>
    </row>
    <row r="2" spans="1:27" x14ac:dyDescent="0.3">
      <c r="A2" t="s">
        <v>1</v>
      </c>
    </row>
    <row r="3" spans="1:27" x14ac:dyDescent="0.3">
      <c r="A3" t="s">
        <v>2</v>
      </c>
    </row>
    <row r="4" spans="1:27" x14ac:dyDescent="0.3">
      <c r="A4" t="s">
        <v>3</v>
      </c>
    </row>
    <row r="5" spans="1:27" x14ac:dyDescent="0.3">
      <c r="A5" t="s">
        <v>4</v>
      </c>
    </row>
    <row r="7" spans="1:27" x14ac:dyDescent="0.3">
      <c r="C7" t="s">
        <v>11</v>
      </c>
      <c r="D7" t="s">
        <v>12</v>
      </c>
    </row>
    <row r="9" spans="1:27" x14ac:dyDescent="0.3">
      <c r="B9" t="s">
        <v>5</v>
      </c>
      <c r="C9" t="s">
        <v>6</v>
      </c>
    </row>
    <row r="10" spans="1:27" x14ac:dyDescent="0.3">
      <c r="B10" t="s">
        <v>7</v>
      </c>
      <c r="C10" t="s">
        <v>8</v>
      </c>
    </row>
    <row r="11" spans="1:27" x14ac:dyDescent="0.3">
      <c r="B11" t="s">
        <v>9</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B12" t="s">
        <v>33</v>
      </c>
      <c r="C12">
        <v>46095</v>
      </c>
      <c r="D12">
        <v>48165</v>
      </c>
      <c r="E12">
        <v>50234</v>
      </c>
      <c r="F12">
        <v>51694</v>
      </c>
      <c r="G12">
        <v>52693</v>
      </c>
      <c r="H12">
        <v>54491</v>
      </c>
      <c r="I12">
        <v>55857</v>
      </c>
      <c r="J12">
        <v>59090</v>
      </c>
      <c r="K12">
        <v>61428</v>
      </c>
      <c r="L12">
        <v>63885</v>
      </c>
      <c r="M12">
        <v>64775</v>
      </c>
      <c r="N12">
        <v>67110</v>
      </c>
      <c r="O12">
        <v>68371</v>
      </c>
      <c r="P12">
        <v>70468</v>
      </c>
      <c r="Q12">
        <v>72766</v>
      </c>
      <c r="R12">
        <v>74345</v>
      </c>
      <c r="S12">
        <v>77198</v>
      </c>
      <c r="T12">
        <v>76579</v>
      </c>
      <c r="U12">
        <v>78873</v>
      </c>
      <c r="V12">
        <v>79595</v>
      </c>
      <c r="W12">
        <v>81769</v>
      </c>
      <c r="X12">
        <v>88127</v>
      </c>
      <c r="Y12">
        <v>91390</v>
      </c>
      <c r="Z12">
        <v>93290</v>
      </c>
      <c r="AA12">
        <v>96370</v>
      </c>
    </row>
    <row r="13" spans="1:27" x14ac:dyDescent="0.3">
      <c r="B13" t="s">
        <v>34</v>
      </c>
      <c r="C13">
        <v>14555</v>
      </c>
      <c r="D13">
        <v>14731</v>
      </c>
      <c r="E13">
        <v>15985</v>
      </c>
      <c r="F13">
        <v>16110</v>
      </c>
      <c r="G13">
        <v>16719</v>
      </c>
      <c r="H13">
        <v>16792</v>
      </c>
      <c r="I13">
        <v>16468</v>
      </c>
      <c r="J13">
        <v>18060</v>
      </c>
      <c r="K13">
        <v>19253</v>
      </c>
      <c r="L13">
        <v>19564</v>
      </c>
      <c r="M13">
        <v>20329</v>
      </c>
      <c r="N13">
        <v>21011</v>
      </c>
      <c r="O13">
        <v>21689</v>
      </c>
      <c r="P13">
        <v>23097</v>
      </c>
      <c r="Q13">
        <v>22766</v>
      </c>
      <c r="R13">
        <v>23215</v>
      </c>
      <c r="S13">
        <v>22867</v>
      </c>
      <c r="T13">
        <v>23637</v>
      </c>
      <c r="U13">
        <v>24025</v>
      </c>
      <c r="V13">
        <v>24888</v>
      </c>
      <c r="W13">
        <v>25566</v>
      </c>
      <c r="X13">
        <v>32930</v>
      </c>
      <c r="Y13">
        <v>32346</v>
      </c>
      <c r="Z13">
        <v>31425</v>
      </c>
      <c r="AA13">
        <v>31518</v>
      </c>
    </row>
    <row r="14" spans="1:27" x14ac:dyDescent="0.3">
      <c r="B14" t="s">
        <v>35</v>
      </c>
      <c r="C14">
        <v>28992</v>
      </c>
      <c r="D14">
        <v>29772</v>
      </c>
      <c r="E14">
        <v>31982</v>
      </c>
      <c r="F14">
        <v>32572</v>
      </c>
      <c r="G14">
        <v>32696</v>
      </c>
      <c r="H14">
        <v>33458</v>
      </c>
      <c r="I14">
        <v>34434</v>
      </c>
      <c r="J14">
        <v>36489</v>
      </c>
      <c r="K14">
        <v>38561</v>
      </c>
      <c r="L14">
        <v>39547</v>
      </c>
      <c r="M14">
        <v>40208</v>
      </c>
      <c r="N14">
        <v>42145</v>
      </c>
      <c r="O14">
        <v>41886</v>
      </c>
      <c r="P14">
        <v>44208</v>
      </c>
      <c r="Q14">
        <v>44566</v>
      </c>
      <c r="R14">
        <v>45820</v>
      </c>
      <c r="S14">
        <v>47441</v>
      </c>
      <c r="T14">
        <v>50267</v>
      </c>
      <c r="U14">
        <v>50793</v>
      </c>
      <c r="V14">
        <v>50870</v>
      </c>
      <c r="W14">
        <v>51863</v>
      </c>
      <c r="X14">
        <v>61111</v>
      </c>
      <c r="Y14">
        <v>60047</v>
      </c>
      <c r="Z14">
        <v>59345</v>
      </c>
      <c r="AA14">
        <v>59178</v>
      </c>
    </row>
    <row r="15" spans="1:27" x14ac:dyDescent="0.3">
      <c r="B15" t="s">
        <v>36</v>
      </c>
      <c r="C15">
        <v>40456</v>
      </c>
      <c r="D15">
        <v>41187</v>
      </c>
      <c r="E15">
        <v>42930</v>
      </c>
      <c r="F15">
        <v>43409</v>
      </c>
      <c r="G15">
        <v>44902</v>
      </c>
      <c r="H15">
        <v>45754</v>
      </c>
      <c r="I15">
        <v>46857</v>
      </c>
      <c r="J15">
        <v>49509</v>
      </c>
      <c r="K15">
        <v>50906</v>
      </c>
      <c r="L15">
        <v>53477</v>
      </c>
      <c r="M15">
        <v>54206</v>
      </c>
      <c r="N15">
        <v>57421</v>
      </c>
      <c r="O15">
        <v>58051</v>
      </c>
      <c r="P15">
        <v>59535</v>
      </c>
      <c r="Q15">
        <v>61727</v>
      </c>
      <c r="R15">
        <v>62807</v>
      </c>
      <c r="S15">
        <v>67701</v>
      </c>
      <c r="T15">
        <v>67952</v>
      </c>
      <c r="U15">
        <v>68777</v>
      </c>
      <c r="V15">
        <v>69381</v>
      </c>
      <c r="W15">
        <v>71067</v>
      </c>
      <c r="X15">
        <v>77443</v>
      </c>
      <c r="Y15">
        <v>78610</v>
      </c>
      <c r="Z15">
        <v>78188</v>
      </c>
      <c r="AA15">
        <v>78934</v>
      </c>
    </row>
    <row r="16" spans="1:27" x14ac:dyDescent="0.3">
      <c r="B16" t="s">
        <v>37</v>
      </c>
      <c r="C16">
        <v>53967</v>
      </c>
      <c r="D16">
        <v>55257</v>
      </c>
      <c r="E16">
        <v>57948</v>
      </c>
      <c r="F16">
        <v>60528</v>
      </c>
      <c r="G16">
        <v>60636</v>
      </c>
      <c r="H16">
        <v>62590</v>
      </c>
      <c r="I16">
        <v>64135</v>
      </c>
      <c r="J16">
        <v>66336</v>
      </c>
      <c r="K16">
        <v>68644</v>
      </c>
      <c r="L16">
        <v>72288</v>
      </c>
      <c r="M16">
        <v>73812</v>
      </c>
      <c r="N16">
        <v>77552</v>
      </c>
      <c r="O16">
        <v>79990</v>
      </c>
      <c r="P16">
        <v>81776</v>
      </c>
      <c r="Q16">
        <v>84751</v>
      </c>
      <c r="R16">
        <v>87126</v>
      </c>
      <c r="S16">
        <v>89151</v>
      </c>
      <c r="T16">
        <v>88735</v>
      </c>
      <c r="U16">
        <v>91976</v>
      </c>
      <c r="V16">
        <v>93084</v>
      </c>
      <c r="W16">
        <v>95255</v>
      </c>
      <c r="X16">
        <v>103347</v>
      </c>
      <c r="Y16">
        <v>110037</v>
      </c>
      <c r="Z16">
        <v>110849</v>
      </c>
      <c r="AA16">
        <v>114312</v>
      </c>
    </row>
    <row r="17" spans="1:27" x14ac:dyDescent="0.3">
      <c r="B17" t="s">
        <v>38</v>
      </c>
      <c r="C17">
        <v>92502</v>
      </c>
      <c r="D17">
        <v>99880</v>
      </c>
      <c r="E17">
        <v>102327</v>
      </c>
      <c r="F17">
        <v>105850</v>
      </c>
      <c r="G17">
        <v>108511</v>
      </c>
      <c r="H17">
        <v>113861</v>
      </c>
      <c r="I17">
        <v>117390</v>
      </c>
      <c r="J17">
        <v>125058</v>
      </c>
      <c r="K17">
        <v>129776</v>
      </c>
      <c r="L17">
        <v>134548</v>
      </c>
      <c r="M17">
        <v>135318</v>
      </c>
      <c r="N17">
        <v>137421</v>
      </c>
      <c r="O17">
        <v>140240</v>
      </c>
      <c r="P17">
        <v>143724</v>
      </c>
      <c r="Q17">
        <v>150019</v>
      </c>
      <c r="R17">
        <v>152757</v>
      </c>
      <c r="S17">
        <v>158829</v>
      </c>
      <c r="T17">
        <v>152305</v>
      </c>
      <c r="U17">
        <v>158796</v>
      </c>
      <c r="V17">
        <v>159751</v>
      </c>
      <c r="W17">
        <v>165093</v>
      </c>
      <c r="X17">
        <v>165803</v>
      </c>
      <c r="Y17">
        <v>175908</v>
      </c>
      <c r="Z17">
        <v>186643</v>
      </c>
      <c r="AA17">
        <v>197909</v>
      </c>
    </row>
    <row r="22" spans="1:27" x14ac:dyDescent="0.3">
      <c r="A22" t="s">
        <v>26</v>
      </c>
    </row>
    <row r="23" spans="1:27" x14ac:dyDescent="0.3">
      <c r="A23">
        <v>1</v>
      </c>
      <c r="B23" t="s">
        <v>27</v>
      </c>
    </row>
    <row r="24" spans="1:27" x14ac:dyDescent="0.3">
      <c r="A24">
        <v>2</v>
      </c>
      <c r="B24" t="s">
        <v>28</v>
      </c>
      <c r="C24" t="s">
        <v>29</v>
      </c>
      <c r="D24" t="s">
        <v>30</v>
      </c>
    </row>
    <row r="28" spans="1:27" x14ac:dyDescent="0.3">
      <c r="A28" t="s">
        <v>31</v>
      </c>
    </row>
    <row r="29" spans="1:27" x14ac:dyDescent="0.3">
      <c r="A29" t="s">
        <v>32</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7"/>
  <sheetViews>
    <sheetView topLeftCell="A5" workbookViewId="0">
      <selection activeCell="B14" sqref="B14"/>
    </sheetView>
  </sheetViews>
  <sheetFormatPr defaultRowHeight="14.4" x14ac:dyDescent="0.3"/>
  <sheetData>
    <row r="1" spans="1:27" x14ac:dyDescent="0.3">
      <c r="A1" t="s">
        <v>0</v>
      </c>
    </row>
    <row r="2" spans="1:27" x14ac:dyDescent="0.3">
      <c r="A2" t="s">
        <v>1</v>
      </c>
    </row>
    <row r="3" spans="1:27" x14ac:dyDescent="0.3">
      <c r="A3" t="s">
        <v>2</v>
      </c>
    </row>
    <row r="4" spans="1:27" x14ac:dyDescent="0.3">
      <c r="A4" t="s">
        <v>3</v>
      </c>
    </row>
    <row r="5" spans="1:27" x14ac:dyDescent="0.3">
      <c r="A5" t="s">
        <v>4</v>
      </c>
    </row>
    <row r="7" spans="1:27" x14ac:dyDescent="0.3">
      <c r="C7" t="s">
        <v>11</v>
      </c>
    </row>
    <row r="9" spans="1:27" x14ac:dyDescent="0.3">
      <c r="B9" t="s">
        <v>5</v>
      </c>
      <c r="C9" t="s">
        <v>6</v>
      </c>
    </row>
    <row r="10" spans="1:27" x14ac:dyDescent="0.3">
      <c r="B10" t="s">
        <v>7</v>
      </c>
      <c r="C10" t="s">
        <v>8</v>
      </c>
    </row>
    <row r="11" spans="1:27" x14ac:dyDescent="0.3">
      <c r="A11" t="s">
        <v>9</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A12" t="s">
        <v>33</v>
      </c>
      <c r="B12" t="s">
        <v>10</v>
      </c>
      <c r="C12">
        <v>10923</v>
      </c>
      <c r="D12">
        <v>10927</v>
      </c>
      <c r="E12">
        <v>11894</v>
      </c>
      <c r="F12">
        <v>11872</v>
      </c>
      <c r="G12">
        <v>12171</v>
      </c>
      <c r="H12">
        <v>12616</v>
      </c>
      <c r="I12">
        <v>12824</v>
      </c>
      <c r="J12">
        <v>13947</v>
      </c>
      <c r="K12">
        <v>14639</v>
      </c>
      <c r="L12">
        <v>15126</v>
      </c>
      <c r="M12">
        <v>15980</v>
      </c>
      <c r="N12">
        <v>16805</v>
      </c>
      <c r="O12">
        <v>16834</v>
      </c>
      <c r="P12">
        <v>17318</v>
      </c>
      <c r="Q12">
        <v>17971</v>
      </c>
      <c r="R12">
        <v>18293</v>
      </c>
      <c r="S12">
        <v>19691</v>
      </c>
      <c r="T12">
        <v>20760</v>
      </c>
      <c r="U12">
        <v>21282</v>
      </c>
      <c r="V12">
        <v>21707</v>
      </c>
      <c r="W12">
        <v>22104</v>
      </c>
      <c r="X12">
        <v>29782</v>
      </c>
      <c r="Y12">
        <v>28208</v>
      </c>
      <c r="Z12">
        <v>26027</v>
      </c>
      <c r="AA12">
        <v>26473</v>
      </c>
    </row>
    <row r="13" spans="1:27" x14ac:dyDescent="0.3">
      <c r="A13" t="s">
        <v>33</v>
      </c>
      <c r="B13" t="s">
        <v>18</v>
      </c>
      <c r="C13">
        <v>22209</v>
      </c>
      <c r="D13">
        <v>23413</v>
      </c>
      <c r="E13">
        <v>23517</v>
      </c>
      <c r="F13">
        <v>22973</v>
      </c>
      <c r="G13">
        <v>23570</v>
      </c>
      <c r="H13">
        <v>24864</v>
      </c>
      <c r="I13">
        <v>26482</v>
      </c>
      <c r="J13">
        <v>27562</v>
      </c>
      <c r="K13">
        <v>29497</v>
      </c>
      <c r="L13">
        <v>29624</v>
      </c>
      <c r="M13">
        <v>28205</v>
      </c>
      <c r="N13">
        <v>28183</v>
      </c>
      <c r="O13">
        <v>29931</v>
      </c>
      <c r="P13">
        <v>31247</v>
      </c>
      <c r="Q13">
        <v>31819</v>
      </c>
      <c r="R13">
        <v>32912</v>
      </c>
      <c r="S13">
        <v>34384</v>
      </c>
      <c r="T13">
        <v>34825</v>
      </c>
      <c r="U13">
        <v>35174</v>
      </c>
      <c r="V13">
        <v>36332</v>
      </c>
      <c r="W13">
        <v>37049</v>
      </c>
      <c r="X13">
        <v>37091</v>
      </c>
      <c r="Y13">
        <v>40753</v>
      </c>
      <c r="Z13">
        <v>42148</v>
      </c>
      <c r="AA13">
        <v>44085</v>
      </c>
    </row>
    <row r="14" spans="1:27" x14ac:dyDescent="0.3">
      <c r="A14" t="s">
        <v>34</v>
      </c>
      <c r="B14" t="s">
        <v>17</v>
      </c>
      <c r="C14">
        <v>9974</v>
      </c>
      <c r="D14">
        <v>10793</v>
      </c>
      <c r="E14">
        <v>11262</v>
      </c>
      <c r="F14">
        <v>11473</v>
      </c>
      <c r="G14">
        <v>11737</v>
      </c>
      <c r="H14">
        <v>11635</v>
      </c>
      <c r="I14">
        <v>12179</v>
      </c>
      <c r="J14">
        <v>12689</v>
      </c>
      <c r="K14">
        <v>13812</v>
      </c>
      <c r="L14">
        <v>14072</v>
      </c>
      <c r="M14">
        <v>14894</v>
      </c>
      <c r="N14">
        <v>15360</v>
      </c>
      <c r="O14">
        <v>15869</v>
      </c>
      <c r="P14">
        <v>16180</v>
      </c>
      <c r="Q14">
        <v>16424</v>
      </c>
      <c r="R14">
        <v>16669</v>
      </c>
      <c r="S14">
        <v>16929</v>
      </c>
      <c r="T14">
        <v>17697</v>
      </c>
      <c r="U14">
        <v>18331</v>
      </c>
      <c r="V14">
        <v>18816</v>
      </c>
      <c r="W14">
        <v>19471</v>
      </c>
      <c r="X14">
        <v>28685</v>
      </c>
      <c r="Y14">
        <v>25622</v>
      </c>
      <c r="Z14">
        <v>25510</v>
      </c>
      <c r="AA14">
        <v>26098</v>
      </c>
    </row>
    <row r="15" spans="1:27" x14ac:dyDescent="0.3">
      <c r="A15" t="s">
        <v>34</v>
      </c>
      <c r="B15" t="s">
        <v>18</v>
      </c>
      <c r="C15">
        <v>4226</v>
      </c>
      <c r="D15">
        <v>5673</v>
      </c>
      <c r="E15">
        <v>4466</v>
      </c>
      <c r="F15">
        <v>4701</v>
      </c>
      <c r="G15">
        <v>4592</v>
      </c>
      <c r="H15">
        <v>4671</v>
      </c>
      <c r="I15">
        <v>5457</v>
      </c>
      <c r="J15">
        <v>5397</v>
      </c>
      <c r="K15">
        <v>6275</v>
      </c>
      <c r="L15">
        <v>6176</v>
      </c>
      <c r="M15">
        <v>5722</v>
      </c>
      <c r="N15">
        <v>5578</v>
      </c>
      <c r="O15">
        <v>6018</v>
      </c>
      <c r="P15">
        <v>5705</v>
      </c>
      <c r="Q15">
        <v>6229</v>
      </c>
      <c r="R15">
        <v>6059</v>
      </c>
      <c r="S15">
        <v>6204</v>
      </c>
      <c r="T15">
        <v>6912</v>
      </c>
      <c r="U15">
        <v>7527</v>
      </c>
      <c r="V15">
        <v>8009</v>
      </c>
      <c r="W15">
        <v>8172</v>
      </c>
      <c r="X15">
        <v>8337</v>
      </c>
      <c r="Y15">
        <v>9076</v>
      </c>
      <c r="Z15">
        <v>9280</v>
      </c>
      <c r="AA15">
        <v>10277</v>
      </c>
    </row>
    <row r="16" spans="1:27" x14ac:dyDescent="0.3">
      <c r="A16" t="s">
        <v>35</v>
      </c>
      <c r="B16" t="s">
        <v>17</v>
      </c>
      <c r="C16">
        <v>13064</v>
      </c>
      <c r="D16">
        <v>13175</v>
      </c>
      <c r="E16">
        <v>14001</v>
      </c>
      <c r="F16">
        <v>14413</v>
      </c>
      <c r="G16">
        <v>14966</v>
      </c>
      <c r="H16">
        <v>15741</v>
      </c>
      <c r="I16">
        <v>16294</v>
      </c>
      <c r="J16">
        <v>16884</v>
      </c>
      <c r="K16">
        <v>17511</v>
      </c>
      <c r="L16">
        <v>17766</v>
      </c>
      <c r="M16">
        <v>18375</v>
      </c>
      <c r="N16">
        <v>19060</v>
      </c>
      <c r="O16">
        <v>19042</v>
      </c>
      <c r="P16">
        <v>19959</v>
      </c>
      <c r="Q16">
        <v>20270</v>
      </c>
      <c r="R16">
        <v>20306</v>
      </c>
      <c r="S16">
        <v>21059</v>
      </c>
      <c r="T16">
        <v>21850</v>
      </c>
      <c r="U16">
        <v>22697</v>
      </c>
      <c r="V16">
        <v>23358</v>
      </c>
      <c r="W16">
        <v>24113</v>
      </c>
      <c r="X16">
        <v>34871</v>
      </c>
      <c r="Y16">
        <v>31505</v>
      </c>
      <c r="Z16">
        <v>30013</v>
      </c>
      <c r="AA16">
        <v>30784</v>
      </c>
    </row>
    <row r="17" spans="1:27" x14ac:dyDescent="0.3">
      <c r="A17" t="s">
        <v>35</v>
      </c>
      <c r="B17" t="s">
        <v>18</v>
      </c>
      <c r="C17">
        <v>8923</v>
      </c>
      <c r="D17">
        <v>10170</v>
      </c>
      <c r="E17">
        <v>9759</v>
      </c>
      <c r="F17">
        <v>9475</v>
      </c>
      <c r="G17">
        <v>9532</v>
      </c>
      <c r="H17">
        <v>10034</v>
      </c>
      <c r="I17">
        <v>10805</v>
      </c>
      <c r="J17">
        <v>11440</v>
      </c>
      <c r="K17">
        <v>12423</v>
      </c>
      <c r="L17">
        <v>12326</v>
      </c>
      <c r="M17">
        <v>10880</v>
      </c>
      <c r="N17">
        <v>10929</v>
      </c>
      <c r="O17">
        <v>11398</v>
      </c>
      <c r="P17">
        <v>13154</v>
      </c>
      <c r="Q17">
        <v>12525</v>
      </c>
      <c r="R17">
        <v>13727</v>
      </c>
      <c r="S17">
        <v>13881</v>
      </c>
      <c r="T17">
        <v>14750</v>
      </c>
      <c r="U17">
        <v>14371</v>
      </c>
      <c r="V17">
        <v>14344</v>
      </c>
      <c r="W17">
        <v>14719</v>
      </c>
      <c r="X17">
        <v>14304</v>
      </c>
      <c r="Y17">
        <v>17179</v>
      </c>
      <c r="Z17">
        <v>17599</v>
      </c>
      <c r="AA17">
        <v>17653</v>
      </c>
    </row>
    <row r="18" spans="1:27" x14ac:dyDescent="0.3">
      <c r="A18" t="s">
        <v>36</v>
      </c>
      <c r="B18" t="s">
        <v>17</v>
      </c>
      <c r="C18">
        <v>11942</v>
      </c>
      <c r="D18">
        <v>11986</v>
      </c>
      <c r="E18">
        <v>12727</v>
      </c>
      <c r="F18">
        <v>13062</v>
      </c>
      <c r="G18">
        <v>13162</v>
      </c>
      <c r="H18">
        <v>14383</v>
      </c>
      <c r="I18">
        <v>14374</v>
      </c>
      <c r="J18">
        <v>15367</v>
      </c>
      <c r="K18">
        <v>15391</v>
      </c>
      <c r="L18">
        <v>15582</v>
      </c>
      <c r="M18">
        <v>16510</v>
      </c>
      <c r="N18">
        <v>17634</v>
      </c>
      <c r="O18">
        <v>17860</v>
      </c>
      <c r="P18">
        <v>17816</v>
      </c>
      <c r="Q18">
        <v>18606</v>
      </c>
      <c r="R18">
        <v>18819</v>
      </c>
      <c r="S18">
        <v>20761</v>
      </c>
      <c r="T18">
        <v>22704</v>
      </c>
      <c r="U18">
        <v>23272</v>
      </c>
      <c r="V18">
        <v>23802</v>
      </c>
      <c r="W18">
        <v>24329</v>
      </c>
      <c r="X18">
        <v>31595</v>
      </c>
      <c r="Y18">
        <v>29812</v>
      </c>
      <c r="Z18">
        <v>27013</v>
      </c>
      <c r="AA18">
        <v>28150</v>
      </c>
    </row>
    <row r="19" spans="1:27" x14ac:dyDescent="0.3">
      <c r="A19" t="s">
        <v>36</v>
      </c>
      <c r="B19" t="s">
        <v>18</v>
      </c>
      <c r="C19">
        <v>17776</v>
      </c>
      <c r="D19">
        <v>17799</v>
      </c>
      <c r="E19">
        <v>18465</v>
      </c>
      <c r="F19">
        <v>17341</v>
      </c>
      <c r="G19">
        <v>18526</v>
      </c>
      <c r="H19">
        <v>19520</v>
      </c>
      <c r="I19">
        <v>20344</v>
      </c>
      <c r="J19">
        <v>20922</v>
      </c>
      <c r="K19">
        <v>21394</v>
      </c>
      <c r="L19">
        <v>22601</v>
      </c>
      <c r="M19">
        <v>21458</v>
      </c>
      <c r="N19">
        <v>21835</v>
      </c>
      <c r="O19">
        <v>23298</v>
      </c>
      <c r="P19">
        <v>24696</v>
      </c>
      <c r="Q19">
        <v>24549</v>
      </c>
      <c r="R19">
        <v>25414</v>
      </c>
      <c r="S19">
        <v>27466</v>
      </c>
      <c r="T19">
        <v>28005</v>
      </c>
      <c r="U19">
        <v>27432</v>
      </c>
      <c r="V19">
        <v>27710</v>
      </c>
      <c r="W19">
        <v>28326</v>
      </c>
      <c r="X19">
        <v>28164</v>
      </c>
      <c r="Y19">
        <v>31797</v>
      </c>
      <c r="Z19">
        <v>32807</v>
      </c>
      <c r="AA19">
        <v>33600</v>
      </c>
    </row>
    <row r="20" spans="1:27" x14ac:dyDescent="0.3">
      <c r="A20" t="s">
        <v>37</v>
      </c>
      <c r="B20" t="s">
        <v>17</v>
      </c>
      <c r="C20">
        <v>10068</v>
      </c>
      <c r="D20">
        <v>9729</v>
      </c>
      <c r="E20">
        <v>11204</v>
      </c>
      <c r="F20">
        <v>10874</v>
      </c>
      <c r="G20">
        <v>11450</v>
      </c>
      <c r="H20">
        <v>11368</v>
      </c>
      <c r="I20">
        <v>11536</v>
      </c>
      <c r="J20">
        <v>13024</v>
      </c>
      <c r="K20">
        <v>14158</v>
      </c>
      <c r="L20">
        <v>15068</v>
      </c>
      <c r="M20">
        <v>15626</v>
      </c>
      <c r="N20">
        <v>16599</v>
      </c>
      <c r="O20">
        <v>16194</v>
      </c>
      <c r="P20">
        <v>16147</v>
      </c>
      <c r="Q20">
        <v>17431</v>
      </c>
      <c r="R20">
        <v>18128</v>
      </c>
      <c r="S20">
        <v>20133</v>
      </c>
      <c r="T20">
        <v>20835</v>
      </c>
      <c r="U20">
        <v>21174</v>
      </c>
      <c r="V20">
        <v>21418</v>
      </c>
      <c r="W20">
        <v>21479</v>
      </c>
      <c r="X20">
        <v>28703</v>
      </c>
      <c r="Y20">
        <v>28563</v>
      </c>
      <c r="Z20">
        <v>24980</v>
      </c>
      <c r="AA20">
        <v>24284</v>
      </c>
    </row>
    <row r="21" spans="1:27" x14ac:dyDescent="0.3">
      <c r="A21" t="s">
        <v>37</v>
      </c>
      <c r="B21" t="s">
        <v>18</v>
      </c>
      <c r="C21">
        <v>28267</v>
      </c>
      <c r="D21">
        <v>28304</v>
      </c>
      <c r="E21">
        <v>29235</v>
      </c>
      <c r="F21">
        <v>28693</v>
      </c>
      <c r="G21">
        <v>29505</v>
      </c>
      <c r="H21">
        <v>30492</v>
      </c>
      <c r="I21">
        <v>32429</v>
      </c>
      <c r="J21">
        <v>33585</v>
      </c>
      <c r="K21">
        <v>35687</v>
      </c>
      <c r="L21">
        <v>36178</v>
      </c>
      <c r="M21">
        <v>35247</v>
      </c>
      <c r="N21">
        <v>35479</v>
      </c>
      <c r="O21">
        <v>37648</v>
      </c>
      <c r="P21">
        <v>39510</v>
      </c>
      <c r="Q21">
        <v>41322</v>
      </c>
      <c r="R21">
        <v>42022</v>
      </c>
      <c r="S21">
        <v>43078</v>
      </c>
      <c r="T21">
        <v>43948</v>
      </c>
      <c r="U21">
        <v>44141</v>
      </c>
      <c r="V21">
        <v>45767</v>
      </c>
      <c r="W21">
        <v>46939</v>
      </c>
      <c r="X21">
        <v>46122</v>
      </c>
      <c r="Y21">
        <v>48450</v>
      </c>
      <c r="Z21">
        <v>51479</v>
      </c>
      <c r="AA21">
        <v>53901</v>
      </c>
    </row>
    <row r="22" spans="1:27" x14ac:dyDescent="0.3">
      <c r="A22" t="s">
        <v>38</v>
      </c>
      <c r="B22" t="s">
        <v>17</v>
      </c>
      <c r="C22">
        <v>9566</v>
      </c>
      <c r="D22">
        <v>8954</v>
      </c>
      <c r="E22">
        <v>10274</v>
      </c>
      <c r="F22">
        <v>9537</v>
      </c>
      <c r="G22">
        <v>9537</v>
      </c>
      <c r="H22">
        <v>9953</v>
      </c>
      <c r="I22">
        <v>9737</v>
      </c>
      <c r="J22">
        <v>11773</v>
      </c>
      <c r="K22">
        <v>12324</v>
      </c>
      <c r="L22">
        <v>13140</v>
      </c>
      <c r="M22">
        <v>14494</v>
      </c>
      <c r="N22">
        <v>15370</v>
      </c>
      <c r="O22">
        <v>15204</v>
      </c>
      <c r="P22">
        <v>16487</v>
      </c>
      <c r="Q22">
        <v>17124</v>
      </c>
      <c r="R22">
        <v>17545</v>
      </c>
      <c r="S22">
        <v>19573</v>
      </c>
      <c r="T22">
        <v>20712</v>
      </c>
      <c r="U22">
        <v>20935</v>
      </c>
      <c r="V22">
        <v>21143</v>
      </c>
      <c r="W22">
        <v>21126</v>
      </c>
      <c r="X22">
        <v>25056</v>
      </c>
      <c r="Y22">
        <v>25538</v>
      </c>
      <c r="Z22">
        <v>22616</v>
      </c>
      <c r="AA22">
        <v>23049</v>
      </c>
    </row>
    <row r="23" spans="1:27" x14ac:dyDescent="0.3">
      <c r="A23" t="s">
        <v>38</v>
      </c>
      <c r="B23" t="s">
        <v>18</v>
      </c>
      <c r="C23">
        <v>51853</v>
      </c>
      <c r="D23">
        <v>55119</v>
      </c>
      <c r="E23">
        <v>55659</v>
      </c>
      <c r="F23">
        <v>54654</v>
      </c>
      <c r="G23">
        <v>55697</v>
      </c>
      <c r="H23">
        <v>59605</v>
      </c>
      <c r="I23">
        <v>63375</v>
      </c>
      <c r="J23">
        <v>66466</v>
      </c>
      <c r="K23">
        <v>71704</v>
      </c>
      <c r="L23">
        <v>70837</v>
      </c>
      <c r="M23">
        <v>67718</v>
      </c>
      <c r="N23">
        <v>67095</v>
      </c>
      <c r="O23">
        <v>71294</v>
      </c>
      <c r="P23">
        <v>73169</v>
      </c>
      <c r="Q23">
        <v>74470</v>
      </c>
      <c r="R23">
        <v>77338</v>
      </c>
      <c r="S23">
        <v>81291</v>
      </c>
      <c r="T23">
        <v>80511</v>
      </c>
      <c r="U23">
        <v>82398</v>
      </c>
      <c r="V23">
        <v>85831</v>
      </c>
      <c r="W23">
        <v>87087</v>
      </c>
      <c r="X23">
        <v>88528</v>
      </c>
      <c r="Y23">
        <v>97261</v>
      </c>
      <c r="Z23">
        <v>99576</v>
      </c>
      <c r="AA23">
        <v>104995</v>
      </c>
    </row>
    <row r="31" spans="1:27" x14ac:dyDescent="0.3">
      <c r="C31">
        <v>1999</v>
      </c>
      <c r="D31">
        <v>2000</v>
      </c>
      <c r="E31">
        <v>2001</v>
      </c>
      <c r="F31">
        <v>2002</v>
      </c>
      <c r="G31">
        <v>2003</v>
      </c>
      <c r="H31">
        <v>2004</v>
      </c>
      <c r="I31">
        <v>2005</v>
      </c>
      <c r="J31">
        <v>2006</v>
      </c>
      <c r="K31">
        <v>2007</v>
      </c>
      <c r="L31">
        <v>2008</v>
      </c>
      <c r="M31">
        <v>2009</v>
      </c>
      <c r="N31">
        <v>2010</v>
      </c>
      <c r="O31">
        <v>2011</v>
      </c>
      <c r="P31">
        <v>2012</v>
      </c>
      <c r="Q31">
        <v>2013</v>
      </c>
      <c r="R31">
        <v>2014</v>
      </c>
      <c r="S31">
        <v>2015</v>
      </c>
      <c r="T31">
        <v>2016</v>
      </c>
      <c r="U31">
        <v>2017</v>
      </c>
      <c r="V31">
        <v>2018</v>
      </c>
      <c r="W31">
        <v>2019</v>
      </c>
      <c r="X31">
        <v>2020</v>
      </c>
      <c r="Y31">
        <v>2021</v>
      </c>
      <c r="Z31">
        <v>2022</v>
      </c>
      <c r="AA31">
        <v>2023</v>
      </c>
    </row>
    <row r="32" spans="1:27" x14ac:dyDescent="0.3">
      <c r="B32" t="s">
        <v>33</v>
      </c>
      <c r="C32">
        <f>C12-C13</f>
        <v>-11286</v>
      </c>
      <c r="D32">
        <f t="shared" ref="D32:AA32" si="0">D12-D13</f>
        <v>-12486</v>
      </c>
      <c r="E32">
        <f t="shared" si="0"/>
        <v>-11623</v>
      </c>
      <c r="F32">
        <f t="shared" si="0"/>
        <v>-11101</v>
      </c>
      <c r="G32">
        <f t="shared" si="0"/>
        <v>-11399</v>
      </c>
      <c r="H32">
        <f t="shared" si="0"/>
        <v>-12248</v>
      </c>
      <c r="I32">
        <f t="shared" si="0"/>
        <v>-13658</v>
      </c>
      <c r="J32">
        <f t="shared" si="0"/>
        <v>-13615</v>
      </c>
      <c r="K32">
        <f t="shared" si="0"/>
        <v>-14858</v>
      </c>
      <c r="L32">
        <f t="shared" si="0"/>
        <v>-14498</v>
      </c>
      <c r="M32">
        <f t="shared" si="0"/>
        <v>-12225</v>
      </c>
      <c r="N32">
        <f t="shared" si="0"/>
        <v>-11378</v>
      </c>
      <c r="O32">
        <f t="shared" si="0"/>
        <v>-13097</v>
      </c>
      <c r="P32">
        <f t="shared" si="0"/>
        <v>-13929</v>
      </c>
      <c r="Q32">
        <f t="shared" si="0"/>
        <v>-13848</v>
      </c>
      <c r="R32">
        <f t="shared" si="0"/>
        <v>-14619</v>
      </c>
      <c r="S32">
        <f t="shared" si="0"/>
        <v>-14693</v>
      </c>
      <c r="T32">
        <f t="shared" si="0"/>
        <v>-14065</v>
      </c>
      <c r="U32">
        <f t="shared" si="0"/>
        <v>-13892</v>
      </c>
      <c r="V32">
        <f t="shared" si="0"/>
        <v>-14625</v>
      </c>
      <c r="W32">
        <f t="shared" si="0"/>
        <v>-14945</v>
      </c>
      <c r="X32">
        <f t="shared" si="0"/>
        <v>-7309</v>
      </c>
      <c r="Y32">
        <f t="shared" si="0"/>
        <v>-12545</v>
      </c>
      <c r="Z32">
        <f t="shared" si="0"/>
        <v>-16121</v>
      </c>
      <c r="AA32">
        <f t="shared" si="0"/>
        <v>-17612</v>
      </c>
    </row>
    <row r="33" spans="2:27" x14ac:dyDescent="0.3">
      <c r="B33" t="s">
        <v>34</v>
      </c>
      <c r="C33">
        <f>C14-C15</f>
        <v>5748</v>
      </c>
      <c r="D33">
        <f t="shared" ref="D33:AA33" si="1">D14-D15</f>
        <v>5120</v>
      </c>
      <c r="E33">
        <f t="shared" si="1"/>
        <v>6796</v>
      </c>
      <c r="F33">
        <f t="shared" si="1"/>
        <v>6772</v>
      </c>
      <c r="G33">
        <f t="shared" si="1"/>
        <v>7145</v>
      </c>
      <c r="H33">
        <f t="shared" si="1"/>
        <v>6964</v>
      </c>
      <c r="I33">
        <f t="shared" si="1"/>
        <v>6722</v>
      </c>
      <c r="J33">
        <f t="shared" si="1"/>
        <v>7292</v>
      </c>
      <c r="K33">
        <f t="shared" si="1"/>
        <v>7537</v>
      </c>
      <c r="L33">
        <f t="shared" si="1"/>
        <v>7896</v>
      </c>
      <c r="M33">
        <f t="shared" si="1"/>
        <v>9172</v>
      </c>
      <c r="N33">
        <f t="shared" si="1"/>
        <v>9782</v>
      </c>
      <c r="O33">
        <f t="shared" si="1"/>
        <v>9851</v>
      </c>
      <c r="P33">
        <f t="shared" si="1"/>
        <v>10475</v>
      </c>
      <c r="Q33">
        <f t="shared" si="1"/>
        <v>10195</v>
      </c>
      <c r="R33">
        <f t="shared" si="1"/>
        <v>10610</v>
      </c>
      <c r="S33">
        <f t="shared" si="1"/>
        <v>10725</v>
      </c>
      <c r="T33">
        <f t="shared" si="1"/>
        <v>10785</v>
      </c>
      <c r="U33">
        <f t="shared" si="1"/>
        <v>10804</v>
      </c>
      <c r="V33">
        <f t="shared" si="1"/>
        <v>10807</v>
      </c>
      <c r="W33">
        <f t="shared" si="1"/>
        <v>11299</v>
      </c>
      <c r="X33">
        <f t="shared" si="1"/>
        <v>20348</v>
      </c>
      <c r="Y33">
        <f t="shared" si="1"/>
        <v>16546</v>
      </c>
      <c r="Z33">
        <f t="shared" si="1"/>
        <v>16230</v>
      </c>
      <c r="AA33">
        <f t="shared" si="1"/>
        <v>15821</v>
      </c>
    </row>
    <row r="34" spans="2:27" x14ac:dyDescent="0.3">
      <c r="B34" t="s">
        <v>35</v>
      </c>
      <c r="C34">
        <f>C16-C17</f>
        <v>4141</v>
      </c>
      <c r="D34">
        <f t="shared" ref="D34:AA34" si="2">D16-D17</f>
        <v>3005</v>
      </c>
      <c r="E34">
        <f t="shared" si="2"/>
        <v>4242</v>
      </c>
      <c r="F34">
        <f t="shared" si="2"/>
        <v>4938</v>
      </c>
      <c r="G34">
        <f t="shared" si="2"/>
        <v>5434</v>
      </c>
      <c r="H34">
        <f t="shared" si="2"/>
        <v>5707</v>
      </c>
      <c r="I34">
        <f t="shared" si="2"/>
        <v>5489</v>
      </c>
      <c r="J34">
        <f t="shared" si="2"/>
        <v>5444</v>
      </c>
      <c r="K34">
        <f t="shared" si="2"/>
        <v>5088</v>
      </c>
      <c r="L34">
        <f t="shared" si="2"/>
        <v>5440</v>
      </c>
      <c r="M34">
        <f t="shared" si="2"/>
        <v>7495</v>
      </c>
      <c r="N34">
        <f t="shared" si="2"/>
        <v>8131</v>
      </c>
      <c r="O34">
        <f t="shared" si="2"/>
        <v>7644</v>
      </c>
      <c r="P34">
        <f t="shared" si="2"/>
        <v>6805</v>
      </c>
      <c r="Q34">
        <f t="shared" si="2"/>
        <v>7745</v>
      </c>
      <c r="R34">
        <f t="shared" si="2"/>
        <v>6579</v>
      </c>
      <c r="S34">
        <f t="shared" si="2"/>
        <v>7178</v>
      </c>
      <c r="T34">
        <f t="shared" si="2"/>
        <v>7100</v>
      </c>
      <c r="U34">
        <f t="shared" si="2"/>
        <v>8326</v>
      </c>
      <c r="V34">
        <f t="shared" si="2"/>
        <v>9014</v>
      </c>
      <c r="W34">
        <f t="shared" si="2"/>
        <v>9394</v>
      </c>
      <c r="X34">
        <f t="shared" si="2"/>
        <v>20567</v>
      </c>
      <c r="Y34">
        <f t="shared" si="2"/>
        <v>14326</v>
      </c>
      <c r="Z34">
        <f t="shared" si="2"/>
        <v>12414</v>
      </c>
      <c r="AA34">
        <f t="shared" si="2"/>
        <v>13131</v>
      </c>
    </row>
    <row r="35" spans="2:27" x14ac:dyDescent="0.3">
      <c r="B35" t="s">
        <v>36</v>
      </c>
      <c r="C35">
        <f>C18-C19</f>
        <v>-5834</v>
      </c>
      <c r="D35">
        <f t="shared" ref="D35:AA35" si="3">D18-D19</f>
        <v>-5813</v>
      </c>
      <c r="E35">
        <f t="shared" si="3"/>
        <v>-5738</v>
      </c>
      <c r="F35">
        <f t="shared" si="3"/>
        <v>-4279</v>
      </c>
      <c r="G35">
        <f t="shared" si="3"/>
        <v>-5364</v>
      </c>
      <c r="H35">
        <f t="shared" si="3"/>
        <v>-5137</v>
      </c>
      <c r="I35">
        <f t="shared" si="3"/>
        <v>-5970</v>
      </c>
      <c r="J35">
        <f t="shared" si="3"/>
        <v>-5555</v>
      </c>
      <c r="K35">
        <f t="shared" si="3"/>
        <v>-6003</v>
      </c>
      <c r="L35">
        <f t="shared" si="3"/>
        <v>-7019</v>
      </c>
      <c r="M35">
        <f t="shared" si="3"/>
        <v>-4948</v>
      </c>
      <c r="N35">
        <f t="shared" si="3"/>
        <v>-4201</v>
      </c>
      <c r="O35">
        <f t="shared" si="3"/>
        <v>-5438</v>
      </c>
      <c r="P35">
        <f t="shared" si="3"/>
        <v>-6880</v>
      </c>
      <c r="Q35">
        <f t="shared" si="3"/>
        <v>-5943</v>
      </c>
      <c r="R35">
        <f t="shared" si="3"/>
        <v>-6595</v>
      </c>
      <c r="S35">
        <f t="shared" si="3"/>
        <v>-6705</v>
      </c>
      <c r="T35">
        <f t="shared" si="3"/>
        <v>-5301</v>
      </c>
      <c r="U35">
        <f t="shared" si="3"/>
        <v>-4160</v>
      </c>
      <c r="V35">
        <f t="shared" si="3"/>
        <v>-3908</v>
      </c>
      <c r="W35">
        <f t="shared" si="3"/>
        <v>-3997</v>
      </c>
      <c r="X35">
        <f t="shared" si="3"/>
        <v>3431</v>
      </c>
      <c r="Y35">
        <f t="shared" si="3"/>
        <v>-1985</v>
      </c>
      <c r="Z35">
        <f t="shared" si="3"/>
        <v>-5794</v>
      </c>
      <c r="AA35">
        <f t="shared" si="3"/>
        <v>-5450</v>
      </c>
    </row>
    <row r="36" spans="2:27" x14ac:dyDescent="0.3">
      <c r="B36" t="s">
        <v>37</v>
      </c>
      <c r="C36">
        <f>C20-C21</f>
        <v>-18199</v>
      </c>
      <c r="D36">
        <f t="shared" ref="D36:AA36" si="4">D20-D21</f>
        <v>-18575</v>
      </c>
      <c r="E36">
        <f t="shared" si="4"/>
        <v>-18031</v>
      </c>
      <c r="F36">
        <f t="shared" si="4"/>
        <v>-17819</v>
      </c>
      <c r="G36">
        <f t="shared" si="4"/>
        <v>-18055</v>
      </c>
      <c r="H36">
        <f t="shared" si="4"/>
        <v>-19124</v>
      </c>
      <c r="I36">
        <f t="shared" si="4"/>
        <v>-20893</v>
      </c>
      <c r="J36">
        <f t="shared" si="4"/>
        <v>-20561</v>
      </c>
      <c r="K36">
        <f t="shared" si="4"/>
        <v>-21529</v>
      </c>
      <c r="L36">
        <f t="shared" si="4"/>
        <v>-21110</v>
      </c>
      <c r="M36">
        <f t="shared" si="4"/>
        <v>-19621</v>
      </c>
      <c r="N36">
        <f t="shared" si="4"/>
        <v>-18880</v>
      </c>
      <c r="O36">
        <f t="shared" si="4"/>
        <v>-21454</v>
      </c>
      <c r="P36">
        <f t="shared" si="4"/>
        <v>-23363</v>
      </c>
      <c r="Q36">
        <f t="shared" si="4"/>
        <v>-23891</v>
      </c>
      <c r="R36">
        <f t="shared" si="4"/>
        <v>-23894</v>
      </c>
      <c r="S36">
        <f t="shared" si="4"/>
        <v>-22945</v>
      </c>
      <c r="T36">
        <f t="shared" si="4"/>
        <v>-23113</v>
      </c>
      <c r="U36">
        <f t="shared" si="4"/>
        <v>-22967</v>
      </c>
      <c r="V36">
        <f t="shared" si="4"/>
        <v>-24349</v>
      </c>
      <c r="W36">
        <f t="shared" si="4"/>
        <v>-25460</v>
      </c>
      <c r="X36">
        <f t="shared" si="4"/>
        <v>-17419</v>
      </c>
      <c r="Y36">
        <f t="shared" si="4"/>
        <v>-19887</v>
      </c>
      <c r="Z36">
        <f t="shared" si="4"/>
        <v>-26499</v>
      </c>
      <c r="AA36">
        <f t="shared" si="4"/>
        <v>-29617</v>
      </c>
    </row>
    <row r="37" spans="2:27" x14ac:dyDescent="0.3">
      <c r="B37" t="s">
        <v>38</v>
      </c>
      <c r="C37">
        <f>C22-C23</f>
        <v>-42287</v>
      </c>
      <c r="D37">
        <f t="shared" ref="D37:AA37" si="5">D22-D23</f>
        <v>-46165</v>
      </c>
      <c r="E37">
        <f t="shared" si="5"/>
        <v>-45385</v>
      </c>
      <c r="F37">
        <f t="shared" si="5"/>
        <v>-45117</v>
      </c>
      <c r="G37">
        <f t="shared" si="5"/>
        <v>-46160</v>
      </c>
      <c r="H37">
        <f t="shared" si="5"/>
        <v>-49652</v>
      </c>
      <c r="I37">
        <f t="shared" si="5"/>
        <v>-53638</v>
      </c>
      <c r="J37">
        <f t="shared" si="5"/>
        <v>-54693</v>
      </c>
      <c r="K37">
        <f t="shared" si="5"/>
        <v>-59380</v>
      </c>
      <c r="L37">
        <f t="shared" si="5"/>
        <v>-57697</v>
      </c>
      <c r="M37">
        <f t="shared" si="5"/>
        <v>-53224</v>
      </c>
      <c r="N37">
        <f t="shared" si="5"/>
        <v>-51725</v>
      </c>
      <c r="O37">
        <f t="shared" si="5"/>
        <v>-56090</v>
      </c>
      <c r="P37">
        <f t="shared" si="5"/>
        <v>-56682</v>
      </c>
      <c r="Q37">
        <f t="shared" si="5"/>
        <v>-57346</v>
      </c>
      <c r="R37">
        <f t="shared" si="5"/>
        <v>-59793</v>
      </c>
      <c r="S37">
        <f t="shared" si="5"/>
        <v>-61718</v>
      </c>
      <c r="T37">
        <f t="shared" si="5"/>
        <v>-59799</v>
      </c>
      <c r="U37">
        <f t="shared" si="5"/>
        <v>-61463</v>
      </c>
      <c r="V37">
        <f t="shared" si="5"/>
        <v>-64688</v>
      </c>
      <c r="W37">
        <f t="shared" si="5"/>
        <v>-65961</v>
      </c>
      <c r="X37">
        <f t="shared" si="5"/>
        <v>-63472</v>
      </c>
      <c r="Y37">
        <f t="shared" si="5"/>
        <v>-71723</v>
      </c>
      <c r="Z37">
        <f t="shared" si="5"/>
        <v>-76960</v>
      </c>
      <c r="AA37">
        <f t="shared" si="5"/>
        <v>-81946</v>
      </c>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5"/>
  <sheetViews>
    <sheetView topLeftCell="A6" workbookViewId="0">
      <selection activeCell="E11" sqref="E11"/>
    </sheetView>
  </sheetViews>
  <sheetFormatPr defaultRowHeight="14.4" x14ac:dyDescent="0.3"/>
  <sheetData>
    <row r="1" spans="1:27" x14ac:dyDescent="0.3">
      <c r="A1" t="s">
        <v>0</v>
      </c>
    </row>
    <row r="2" spans="1:27" x14ac:dyDescent="0.3">
      <c r="A2" t="s">
        <v>1</v>
      </c>
    </row>
    <row r="3" spans="1:27" x14ac:dyDescent="0.3">
      <c r="A3" t="s">
        <v>2</v>
      </c>
    </row>
    <row r="4" spans="1:27" x14ac:dyDescent="0.3">
      <c r="A4" t="s">
        <v>3</v>
      </c>
    </row>
    <row r="5" spans="1:27" x14ac:dyDescent="0.3">
      <c r="A5" t="s">
        <v>4</v>
      </c>
    </row>
    <row r="7" spans="1:27" x14ac:dyDescent="0.3">
      <c r="C7" t="s">
        <v>11</v>
      </c>
    </row>
    <row r="9" spans="1:27" x14ac:dyDescent="0.3">
      <c r="B9" t="s">
        <v>5</v>
      </c>
      <c r="C9" t="s">
        <v>6</v>
      </c>
    </row>
    <row r="10" spans="1:27" x14ac:dyDescent="0.3">
      <c r="B10" t="s">
        <v>7</v>
      </c>
      <c r="C10" t="s">
        <v>8</v>
      </c>
    </row>
    <row r="11" spans="1:27" x14ac:dyDescent="0.3">
      <c r="A11" t="s">
        <v>9</v>
      </c>
      <c r="B11" t="s">
        <v>10</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A12" t="s">
        <v>33</v>
      </c>
      <c r="B12" t="s">
        <v>15</v>
      </c>
      <c r="C12">
        <v>9433</v>
      </c>
      <c r="D12">
        <v>9749</v>
      </c>
      <c r="E12">
        <v>9548</v>
      </c>
      <c r="F12">
        <v>8797</v>
      </c>
      <c r="G12">
        <v>8634</v>
      </c>
      <c r="H12">
        <v>8873</v>
      </c>
      <c r="I12">
        <v>9520</v>
      </c>
      <c r="J12">
        <v>10462</v>
      </c>
      <c r="K12">
        <v>11563</v>
      </c>
      <c r="L12">
        <v>11853</v>
      </c>
      <c r="M12">
        <v>11136</v>
      </c>
      <c r="N12">
        <v>11029</v>
      </c>
      <c r="O12">
        <v>11524</v>
      </c>
      <c r="P12">
        <v>11988</v>
      </c>
      <c r="Q12">
        <v>12189</v>
      </c>
      <c r="R12">
        <v>12501</v>
      </c>
      <c r="S12">
        <v>13543</v>
      </c>
      <c r="T12">
        <v>12811</v>
      </c>
      <c r="U12">
        <v>13408</v>
      </c>
      <c r="V12">
        <v>13144</v>
      </c>
      <c r="W12">
        <v>13896</v>
      </c>
      <c r="X12">
        <v>13508</v>
      </c>
      <c r="Y12">
        <v>14081</v>
      </c>
      <c r="Z12">
        <v>15080</v>
      </c>
      <c r="AA12">
        <v>17712</v>
      </c>
    </row>
    <row r="13" spans="1:27" x14ac:dyDescent="0.3">
      <c r="A13" t="s">
        <v>33</v>
      </c>
      <c r="B13" t="s">
        <v>16</v>
      </c>
      <c r="C13">
        <v>3072</v>
      </c>
      <c r="D13">
        <v>3456</v>
      </c>
      <c r="E13">
        <v>3364</v>
      </c>
      <c r="F13">
        <v>3001</v>
      </c>
      <c r="G13">
        <v>3105</v>
      </c>
      <c r="H13">
        <v>3147</v>
      </c>
      <c r="I13">
        <v>3353</v>
      </c>
      <c r="J13">
        <v>4016</v>
      </c>
      <c r="K13">
        <v>4614</v>
      </c>
      <c r="L13">
        <v>4735</v>
      </c>
      <c r="M13">
        <v>4067</v>
      </c>
      <c r="N13">
        <v>3915</v>
      </c>
      <c r="O13">
        <v>3879</v>
      </c>
      <c r="P13">
        <v>3913</v>
      </c>
      <c r="Q13">
        <v>3909</v>
      </c>
      <c r="R13">
        <v>3839</v>
      </c>
      <c r="S13">
        <v>3828</v>
      </c>
      <c r="T13">
        <v>3813</v>
      </c>
      <c r="U13">
        <v>3991</v>
      </c>
      <c r="V13">
        <v>4562</v>
      </c>
      <c r="W13">
        <v>5097</v>
      </c>
      <c r="X13">
        <v>4642</v>
      </c>
      <c r="Y13">
        <v>4254</v>
      </c>
      <c r="Z13">
        <v>5207</v>
      </c>
      <c r="AA13">
        <v>7961</v>
      </c>
    </row>
    <row r="14" spans="1:27" x14ac:dyDescent="0.3">
      <c r="A14" t="s">
        <v>34</v>
      </c>
      <c r="B14" t="s">
        <v>15</v>
      </c>
      <c r="C14">
        <v>1335</v>
      </c>
      <c r="D14">
        <v>1820</v>
      </c>
      <c r="E14">
        <v>1345</v>
      </c>
      <c r="F14">
        <v>1387</v>
      </c>
      <c r="G14">
        <v>1181</v>
      </c>
      <c r="H14">
        <v>1272</v>
      </c>
      <c r="I14">
        <v>1543</v>
      </c>
      <c r="J14">
        <v>1565</v>
      </c>
      <c r="K14">
        <v>1875</v>
      </c>
      <c r="L14">
        <v>1738</v>
      </c>
      <c r="M14">
        <v>1443</v>
      </c>
      <c r="N14">
        <v>1392</v>
      </c>
      <c r="O14">
        <v>1580</v>
      </c>
      <c r="P14">
        <v>1739</v>
      </c>
      <c r="Q14">
        <v>1647</v>
      </c>
      <c r="R14">
        <v>1665</v>
      </c>
      <c r="S14">
        <v>1694</v>
      </c>
      <c r="T14">
        <v>1789</v>
      </c>
      <c r="U14">
        <v>1949</v>
      </c>
      <c r="V14">
        <v>2062</v>
      </c>
      <c r="W14">
        <v>2139</v>
      </c>
      <c r="X14">
        <v>2281</v>
      </c>
      <c r="Y14">
        <v>2514</v>
      </c>
      <c r="Z14">
        <v>2485</v>
      </c>
      <c r="AA14">
        <v>3055</v>
      </c>
    </row>
    <row r="15" spans="1:27" x14ac:dyDescent="0.3">
      <c r="A15" t="s">
        <v>34</v>
      </c>
      <c r="B15" t="s">
        <v>16</v>
      </c>
      <c r="C15">
        <v>1645</v>
      </c>
      <c r="D15">
        <v>1980</v>
      </c>
      <c r="E15">
        <v>1903</v>
      </c>
      <c r="F15">
        <v>1712</v>
      </c>
      <c r="G15">
        <v>1771</v>
      </c>
      <c r="H15">
        <v>1844</v>
      </c>
      <c r="I15">
        <v>2021</v>
      </c>
      <c r="J15">
        <v>2630</v>
      </c>
      <c r="K15">
        <v>2782</v>
      </c>
      <c r="L15">
        <v>2828</v>
      </c>
      <c r="M15">
        <v>2381</v>
      </c>
      <c r="N15">
        <v>2205</v>
      </c>
      <c r="O15">
        <v>2339</v>
      </c>
      <c r="P15">
        <v>2465</v>
      </c>
      <c r="Q15">
        <v>2417</v>
      </c>
      <c r="R15">
        <v>2295</v>
      </c>
      <c r="S15">
        <v>2375</v>
      </c>
      <c r="T15">
        <v>2334</v>
      </c>
      <c r="U15">
        <v>2461</v>
      </c>
      <c r="V15">
        <v>2898</v>
      </c>
      <c r="W15">
        <v>3308</v>
      </c>
      <c r="X15">
        <v>3021</v>
      </c>
      <c r="Y15">
        <v>2774</v>
      </c>
      <c r="Z15">
        <v>3596</v>
      </c>
      <c r="AA15">
        <v>5923</v>
      </c>
    </row>
    <row r="16" spans="1:27" x14ac:dyDescent="0.3">
      <c r="A16" t="s">
        <v>35</v>
      </c>
      <c r="B16" t="s">
        <v>15</v>
      </c>
      <c r="C16">
        <v>3348</v>
      </c>
      <c r="D16">
        <v>3809</v>
      </c>
      <c r="E16">
        <v>3212</v>
      </c>
      <c r="F16">
        <v>3054</v>
      </c>
      <c r="G16">
        <v>2980</v>
      </c>
      <c r="H16">
        <v>3154</v>
      </c>
      <c r="I16">
        <v>3478</v>
      </c>
      <c r="J16">
        <v>3588</v>
      </c>
      <c r="K16">
        <v>3918</v>
      </c>
      <c r="L16">
        <v>3784</v>
      </c>
      <c r="M16">
        <v>3214</v>
      </c>
      <c r="N16">
        <v>3028</v>
      </c>
      <c r="O16">
        <v>3489</v>
      </c>
      <c r="P16">
        <v>3776</v>
      </c>
      <c r="Q16">
        <v>3529</v>
      </c>
      <c r="R16">
        <v>3908</v>
      </c>
      <c r="S16">
        <v>3719</v>
      </c>
      <c r="T16">
        <v>3732</v>
      </c>
      <c r="U16">
        <v>3778</v>
      </c>
      <c r="V16">
        <v>3790</v>
      </c>
      <c r="W16">
        <v>4008</v>
      </c>
      <c r="X16">
        <v>4172</v>
      </c>
      <c r="Y16">
        <v>4420</v>
      </c>
      <c r="Z16">
        <v>4600</v>
      </c>
      <c r="AA16">
        <v>4997</v>
      </c>
    </row>
    <row r="17" spans="1:27" x14ac:dyDescent="0.3">
      <c r="A17" t="s">
        <v>35</v>
      </c>
      <c r="B17" t="s">
        <v>16</v>
      </c>
      <c r="C17">
        <v>2339</v>
      </c>
      <c r="D17">
        <v>2643</v>
      </c>
      <c r="E17">
        <v>2533</v>
      </c>
      <c r="F17">
        <v>2273</v>
      </c>
      <c r="G17">
        <v>2307</v>
      </c>
      <c r="H17">
        <v>2331</v>
      </c>
      <c r="I17">
        <v>2671</v>
      </c>
      <c r="J17">
        <v>3159</v>
      </c>
      <c r="K17">
        <v>3578</v>
      </c>
      <c r="L17">
        <v>3661</v>
      </c>
      <c r="M17">
        <v>2975</v>
      </c>
      <c r="N17">
        <v>2945</v>
      </c>
      <c r="O17">
        <v>2947</v>
      </c>
      <c r="P17">
        <v>3095</v>
      </c>
      <c r="Q17">
        <v>3093</v>
      </c>
      <c r="R17">
        <v>2879</v>
      </c>
      <c r="S17">
        <v>2930</v>
      </c>
      <c r="T17">
        <v>3036</v>
      </c>
      <c r="U17">
        <v>3155</v>
      </c>
      <c r="V17">
        <v>3561</v>
      </c>
      <c r="W17">
        <v>3935</v>
      </c>
      <c r="X17">
        <v>3731</v>
      </c>
      <c r="Y17">
        <v>3398</v>
      </c>
      <c r="Z17">
        <v>4149</v>
      </c>
      <c r="AA17">
        <v>6187</v>
      </c>
    </row>
    <row r="18" spans="1:27" x14ac:dyDescent="0.3">
      <c r="A18" t="s">
        <v>36</v>
      </c>
      <c r="B18" t="s">
        <v>15</v>
      </c>
      <c r="C18">
        <v>6262</v>
      </c>
      <c r="D18">
        <v>6141</v>
      </c>
      <c r="E18">
        <v>6166</v>
      </c>
      <c r="F18">
        <v>5682</v>
      </c>
      <c r="G18">
        <v>5572</v>
      </c>
      <c r="H18">
        <v>5913</v>
      </c>
      <c r="I18">
        <v>5976</v>
      </c>
      <c r="J18">
        <v>6081</v>
      </c>
      <c r="K18">
        <v>6357</v>
      </c>
      <c r="L18">
        <v>6469</v>
      </c>
      <c r="M18">
        <v>6135</v>
      </c>
      <c r="N18">
        <v>6067</v>
      </c>
      <c r="O18">
        <v>6533</v>
      </c>
      <c r="P18">
        <v>6627</v>
      </c>
      <c r="Q18">
        <v>6149</v>
      </c>
      <c r="R18">
        <v>6541</v>
      </c>
      <c r="S18">
        <v>6909</v>
      </c>
      <c r="T18">
        <v>7076</v>
      </c>
      <c r="U18">
        <v>7021</v>
      </c>
      <c r="V18">
        <v>7112</v>
      </c>
      <c r="W18">
        <v>7329</v>
      </c>
      <c r="X18">
        <v>7408</v>
      </c>
      <c r="Y18">
        <v>7786</v>
      </c>
      <c r="Z18">
        <v>8008</v>
      </c>
      <c r="AA18">
        <v>8651</v>
      </c>
    </row>
    <row r="19" spans="1:27" x14ac:dyDescent="0.3">
      <c r="A19" t="s">
        <v>36</v>
      </c>
      <c r="B19" t="s">
        <v>16</v>
      </c>
      <c r="C19">
        <v>2978</v>
      </c>
      <c r="D19">
        <v>3344</v>
      </c>
      <c r="E19">
        <v>3213</v>
      </c>
      <c r="F19">
        <v>2818</v>
      </c>
      <c r="G19">
        <v>2946</v>
      </c>
      <c r="H19">
        <v>2984</v>
      </c>
      <c r="I19">
        <v>3116</v>
      </c>
      <c r="J19">
        <v>3740</v>
      </c>
      <c r="K19">
        <v>4354</v>
      </c>
      <c r="L19">
        <v>4524</v>
      </c>
      <c r="M19">
        <v>3981</v>
      </c>
      <c r="N19">
        <v>3670</v>
      </c>
      <c r="O19">
        <v>3739</v>
      </c>
      <c r="P19">
        <v>3709</v>
      </c>
      <c r="Q19">
        <v>3701</v>
      </c>
      <c r="R19">
        <v>3709</v>
      </c>
      <c r="S19">
        <v>3786</v>
      </c>
      <c r="T19">
        <v>3600</v>
      </c>
      <c r="U19">
        <v>3714</v>
      </c>
      <c r="V19">
        <v>4200</v>
      </c>
      <c r="W19">
        <v>4719</v>
      </c>
      <c r="X19">
        <v>4468</v>
      </c>
      <c r="Y19">
        <v>4203</v>
      </c>
      <c r="Z19">
        <v>5063</v>
      </c>
      <c r="AA19">
        <v>7440</v>
      </c>
    </row>
    <row r="20" spans="1:27" x14ac:dyDescent="0.3">
      <c r="A20" t="s">
        <v>37</v>
      </c>
      <c r="B20" t="s">
        <v>15</v>
      </c>
      <c r="C20">
        <v>9693</v>
      </c>
      <c r="D20">
        <v>9313</v>
      </c>
      <c r="E20">
        <v>9397</v>
      </c>
      <c r="F20">
        <v>8483</v>
      </c>
      <c r="G20">
        <v>8715</v>
      </c>
      <c r="H20">
        <v>8378</v>
      </c>
      <c r="I20">
        <v>9145</v>
      </c>
      <c r="J20">
        <v>9400</v>
      </c>
      <c r="K20">
        <v>10185</v>
      </c>
      <c r="L20">
        <v>10471</v>
      </c>
      <c r="M20">
        <v>10130</v>
      </c>
      <c r="N20">
        <v>10311</v>
      </c>
      <c r="O20">
        <v>10130</v>
      </c>
      <c r="P20">
        <v>10767</v>
      </c>
      <c r="Q20">
        <v>10794</v>
      </c>
      <c r="R20">
        <v>10998</v>
      </c>
      <c r="S20">
        <v>11546</v>
      </c>
      <c r="T20">
        <v>11317</v>
      </c>
      <c r="U20">
        <v>11348</v>
      </c>
      <c r="V20">
        <v>11526</v>
      </c>
      <c r="W20">
        <v>11979</v>
      </c>
      <c r="X20">
        <v>12150</v>
      </c>
      <c r="Y20">
        <v>12388</v>
      </c>
      <c r="Z20">
        <v>13090</v>
      </c>
      <c r="AA20">
        <v>14643</v>
      </c>
    </row>
    <row r="21" spans="1:27" x14ac:dyDescent="0.3">
      <c r="A21" t="s">
        <v>37</v>
      </c>
      <c r="B21" t="s">
        <v>16</v>
      </c>
      <c r="C21">
        <v>3704</v>
      </c>
      <c r="D21">
        <v>4247</v>
      </c>
      <c r="E21">
        <v>4115</v>
      </c>
      <c r="F21">
        <v>3699</v>
      </c>
      <c r="G21">
        <v>3619</v>
      </c>
      <c r="H21">
        <v>3707</v>
      </c>
      <c r="I21">
        <v>3987</v>
      </c>
      <c r="J21">
        <v>4485</v>
      </c>
      <c r="K21">
        <v>5352</v>
      </c>
      <c r="L21">
        <v>5396</v>
      </c>
      <c r="M21">
        <v>4771</v>
      </c>
      <c r="N21">
        <v>4695</v>
      </c>
      <c r="O21">
        <v>4601</v>
      </c>
      <c r="P21">
        <v>4627</v>
      </c>
      <c r="Q21">
        <v>4647</v>
      </c>
      <c r="R21">
        <v>4580</v>
      </c>
      <c r="S21">
        <v>4516</v>
      </c>
      <c r="T21">
        <v>4618</v>
      </c>
      <c r="U21">
        <v>4829</v>
      </c>
      <c r="V21">
        <v>5532</v>
      </c>
      <c r="W21">
        <v>6161</v>
      </c>
      <c r="X21">
        <v>5516</v>
      </c>
      <c r="Y21">
        <v>4820</v>
      </c>
      <c r="Z21">
        <v>5940</v>
      </c>
      <c r="AA21">
        <v>9246</v>
      </c>
    </row>
    <row r="22" spans="1:27" x14ac:dyDescent="0.3">
      <c r="A22" t="s">
        <v>38</v>
      </c>
      <c r="B22" t="s">
        <v>15</v>
      </c>
      <c r="C22">
        <v>26528</v>
      </c>
      <c r="D22">
        <v>27662</v>
      </c>
      <c r="E22">
        <v>27619</v>
      </c>
      <c r="F22">
        <v>25378</v>
      </c>
      <c r="G22">
        <v>24721</v>
      </c>
      <c r="H22">
        <v>25649</v>
      </c>
      <c r="I22">
        <v>27457</v>
      </c>
      <c r="J22">
        <v>31677</v>
      </c>
      <c r="K22">
        <v>35483</v>
      </c>
      <c r="L22">
        <v>36805</v>
      </c>
      <c r="M22">
        <v>34756</v>
      </c>
      <c r="N22">
        <v>34345</v>
      </c>
      <c r="O22">
        <v>35888</v>
      </c>
      <c r="P22">
        <v>37032</v>
      </c>
      <c r="Q22">
        <v>38825</v>
      </c>
      <c r="R22">
        <v>39392</v>
      </c>
      <c r="S22">
        <v>43848</v>
      </c>
      <c r="T22">
        <v>40141</v>
      </c>
      <c r="U22">
        <v>42945</v>
      </c>
      <c r="V22">
        <v>41229</v>
      </c>
      <c r="W22">
        <v>44024</v>
      </c>
      <c r="X22">
        <v>41529</v>
      </c>
      <c r="Y22">
        <v>43300</v>
      </c>
      <c r="Z22">
        <v>47220</v>
      </c>
      <c r="AA22">
        <v>57216</v>
      </c>
    </row>
    <row r="23" spans="1:27" x14ac:dyDescent="0.3">
      <c r="A23" t="s">
        <v>38</v>
      </c>
      <c r="B23" t="s">
        <v>16</v>
      </c>
      <c r="C23">
        <v>4693</v>
      </c>
      <c r="D23">
        <v>5068</v>
      </c>
      <c r="E23">
        <v>5057</v>
      </c>
      <c r="F23">
        <v>4503</v>
      </c>
      <c r="G23">
        <v>4881</v>
      </c>
      <c r="H23">
        <v>4870</v>
      </c>
      <c r="I23">
        <v>4969</v>
      </c>
      <c r="J23">
        <v>6068</v>
      </c>
      <c r="K23">
        <v>7004</v>
      </c>
      <c r="L23">
        <v>7267</v>
      </c>
      <c r="M23">
        <v>6229</v>
      </c>
      <c r="N23">
        <v>6060</v>
      </c>
      <c r="O23">
        <v>5768</v>
      </c>
      <c r="P23">
        <v>5668</v>
      </c>
      <c r="Q23">
        <v>5687</v>
      </c>
      <c r="R23">
        <v>5734</v>
      </c>
      <c r="S23">
        <v>5534</v>
      </c>
      <c r="T23">
        <v>5478</v>
      </c>
      <c r="U23">
        <v>5798</v>
      </c>
      <c r="V23">
        <v>6621</v>
      </c>
      <c r="W23">
        <v>7361</v>
      </c>
      <c r="X23">
        <v>6474</v>
      </c>
      <c r="Y23">
        <v>6072</v>
      </c>
      <c r="Z23">
        <v>7287</v>
      </c>
      <c r="AA23">
        <v>11009</v>
      </c>
    </row>
    <row r="28" spans="1:27" x14ac:dyDescent="0.3">
      <c r="A28" t="s">
        <v>26</v>
      </c>
    </row>
    <row r="29" spans="1:27" x14ac:dyDescent="0.3">
      <c r="A29">
        <v>1</v>
      </c>
      <c r="B29" t="s">
        <v>27</v>
      </c>
    </row>
    <row r="30" spans="1:27" x14ac:dyDescent="0.3">
      <c r="A30">
        <v>2</v>
      </c>
      <c r="B30" t="s">
        <v>28</v>
      </c>
      <c r="C30" t="s">
        <v>29</v>
      </c>
      <c r="D30" t="s">
        <v>30</v>
      </c>
    </row>
    <row r="34" spans="1:1" x14ac:dyDescent="0.3">
      <c r="A34" t="s">
        <v>31</v>
      </c>
    </row>
    <row r="35" spans="1:1" x14ac:dyDescent="0.3">
      <c r="A35" t="s">
        <v>32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7"/>
  <sheetViews>
    <sheetView topLeftCell="E1" zoomScaleNormal="100" workbookViewId="0">
      <selection activeCell="Q26" sqref="Q26"/>
    </sheetView>
  </sheetViews>
  <sheetFormatPr defaultRowHeight="14.4" x14ac:dyDescent="0.3"/>
  <sheetData>
    <row r="1" spans="1:27" x14ac:dyDescent="0.3">
      <c r="A1" t="s">
        <v>0</v>
      </c>
    </row>
    <row r="2" spans="1:27" x14ac:dyDescent="0.3">
      <c r="A2" t="s">
        <v>1</v>
      </c>
    </row>
    <row r="3" spans="1:27" x14ac:dyDescent="0.3">
      <c r="A3" t="s">
        <v>2</v>
      </c>
    </row>
    <row r="4" spans="1:27" x14ac:dyDescent="0.3">
      <c r="A4" t="s">
        <v>3</v>
      </c>
    </row>
    <row r="5" spans="1:27" x14ac:dyDescent="0.3">
      <c r="A5" t="s">
        <v>4</v>
      </c>
    </row>
    <row r="6" spans="1:27" x14ac:dyDescent="0.3">
      <c r="E6" t="s">
        <v>13</v>
      </c>
    </row>
    <row r="7" spans="1:27" x14ac:dyDescent="0.3">
      <c r="C7" t="s">
        <v>11</v>
      </c>
    </row>
    <row r="9" spans="1:27" x14ac:dyDescent="0.3">
      <c r="B9" t="s">
        <v>5</v>
      </c>
      <c r="C9" t="s">
        <v>6</v>
      </c>
    </row>
    <row r="10" spans="1:27" x14ac:dyDescent="0.3">
      <c r="B10" t="s">
        <v>7</v>
      </c>
      <c r="C10" t="s">
        <v>8</v>
      </c>
    </row>
    <row r="11" spans="1:27" x14ac:dyDescent="0.3">
      <c r="B11" t="s">
        <v>9</v>
      </c>
      <c r="C11">
        <v>1999</v>
      </c>
      <c r="D11">
        <v>2000</v>
      </c>
      <c r="E11">
        <v>2001</v>
      </c>
      <c r="F11">
        <v>2002</v>
      </c>
      <c r="G11">
        <v>2003</v>
      </c>
      <c r="H11">
        <v>2004</v>
      </c>
      <c r="I11">
        <v>2005</v>
      </c>
      <c r="J11">
        <v>2006</v>
      </c>
      <c r="K11">
        <v>2007</v>
      </c>
      <c r="L11">
        <v>2008</v>
      </c>
      <c r="M11">
        <v>2009</v>
      </c>
      <c r="N11">
        <v>2010</v>
      </c>
      <c r="O11">
        <v>2011</v>
      </c>
      <c r="P11">
        <v>2012</v>
      </c>
      <c r="Q11">
        <v>2013</v>
      </c>
      <c r="R11">
        <v>2014</v>
      </c>
      <c r="S11">
        <v>2015</v>
      </c>
      <c r="T11">
        <v>2016</v>
      </c>
      <c r="U11">
        <v>2017</v>
      </c>
      <c r="V11">
        <v>2018</v>
      </c>
      <c r="W11">
        <v>2019</v>
      </c>
      <c r="X11">
        <v>2020</v>
      </c>
      <c r="Y11">
        <v>2021</v>
      </c>
      <c r="Z11">
        <v>2022</v>
      </c>
      <c r="AA11">
        <v>2023</v>
      </c>
    </row>
    <row r="12" spans="1:27" x14ac:dyDescent="0.3">
      <c r="B12" t="s">
        <v>33</v>
      </c>
      <c r="C12">
        <v>42766</v>
      </c>
      <c r="D12">
        <v>45820</v>
      </c>
      <c r="E12">
        <v>46886</v>
      </c>
      <c r="F12">
        <v>48009</v>
      </c>
      <c r="G12">
        <v>49305</v>
      </c>
      <c r="H12">
        <v>51428</v>
      </c>
      <c r="I12">
        <v>53619</v>
      </c>
      <c r="J12">
        <v>56263</v>
      </c>
      <c r="K12">
        <v>58888</v>
      </c>
      <c r="L12">
        <v>60603</v>
      </c>
      <c r="M12">
        <v>59340</v>
      </c>
      <c r="N12">
        <v>60446</v>
      </c>
      <c r="O12">
        <v>62618</v>
      </c>
      <c r="P12">
        <v>64855</v>
      </c>
      <c r="Q12">
        <v>66676</v>
      </c>
      <c r="R12">
        <v>68475</v>
      </c>
      <c r="S12">
        <v>70015</v>
      </c>
      <c r="T12">
        <v>69236</v>
      </c>
      <c r="U12">
        <v>70727</v>
      </c>
      <c r="V12">
        <v>72927</v>
      </c>
      <c r="W12">
        <v>74631</v>
      </c>
      <c r="X12">
        <v>73405</v>
      </c>
      <c r="Y12">
        <v>80479</v>
      </c>
      <c r="Z12">
        <v>85021</v>
      </c>
      <c r="AA12">
        <v>88675</v>
      </c>
    </row>
    <row r="13" spans="1:27" x14ac:dyDescent="0.3">
      <c r="B13" t="s">
        <v>34</v>
      </c>
      <c r="C13">
        <v>6789</v>
      </c>
      <c r="D13">
        <v>7208</v>
      </c>
      <c r="E13">
        <v>7359</v>
      </c>
      <c r="F13">
        <v>7017</v>
      </c>
      <c r="G13">
        <v>7308</v>
      </c>
      <c r="H13">
        <v>7607</v>
      </c>
      <c r="I13">
        <v>7405</v>
      </c>
      <c r="J13">
        <v>8446</v>
      </c>
      <c r="K13">
        <v>9305</v>
      </c>
      <c r="L13">
        <v>9517</v>
      </c>
      <c r="M13">
        <v>8807</v>
      </c>
      <c r="N13">
        <v>8600</v>
      </c>
      <c r="O13">
        <v>9299</v>
      </c>
      <c r="P13">
        <v>10093</v>
      </c>
      <c r="Q13">
        <v>10120</v>
      </c>
      <c r="R13">
        <v>9602</v>
      </c>
      <c r="S13">
        <v>9554</v>
      </c>
      <c r="T13">
        <v>9539</v>
      </c>
      <c r="U13">
        <v>9664</v>
      </c>
      <c r="V13">
        <v>10555</v>
      </c>
      <c r="W13">
        <v>10835</v>
      </c>
      <c r="X13">
        <v>8886</v>
      </c>
      <c r="Y13">
        <v>11303</v>
      </c>
      <c r="Z13">
        <v>11062</v>
      </c>
      <c r="AA13">
        <v>13123</v>
      </c>
    </row>
    <row r="14" spans="1:27" x14ac:dyDescent="0.3">
      <c r="B14" t="s">
        <v>35</v>
      </c>
      <c r="C14">
        <v>19041</v>
      </c>
      <c r="D14">
        <v>20608</v>
      </c>
      <c r="E14">
        <v>21782</v>
      </c>
      <c r="F14">
        <v>21540</v>
      </c>
      <c r="G14">
        <v>21223</v>
      </c>
      <c r="H14">
        <v>21376</v>
      </c>
      <c r="I14">
        <v>22504</v>
      </c>
      <c r="J14">
        <v>24999</v>
      </c>
      <c r="K14">
        <v>26705</v>
      </c>
      <c r="L14">
        <v>28042</v>
      </c>
      <c r="M14">
        <v>26328</v>
      </c>
      <c r="N14">
        <v>26835</v>
      </c>
      <c r="O14">
        <v>26998</v>
      </c>
      <c r="P14">
        <v>29572</v>
      </c>
      <c r="Q14">
        <v>29246</v>
      </c>
      <c r="R14">
        <v>30613</v>
      </c>
      <c r="S14">
        <v>31702</v>
      </c>
      <c r="T14">
        <v>34011</v>
      </c>
      <c r="U14">
        <v>33071</v>
      </c>
      <c r="V14">
        <v>32501</v>
      </c>
      <c r="W14">
        <v>33007</v>
      </c>
      <c r="X14">
        <v>31418</v>
      </c>
      <c r="Y14">
        <v>35605</v>
      </c>
      <c r="Z14">
        <v>36358</v>
      </c>
      <c r="AA14">
        <v>36497</v>
      </c>
    </row>
    <row r="15" spans="1:27" x14ac:dyDescent="0.3">
      <c r="B15" t="s">
        <v>36</v>
      </c>
      <c r="C15">
        <v>36237</v>
      </c>
      <c r="D15">
        <v>37042</v>
      </c>
      <c r="E15">
        <v>38846</v>
      </c>
      <c r="F15">
        <v>37283</v>
      </c>
      <c r="G15">
        <v>40296</v>
      </c>
      <c r="H15">
        <v>40734</v>
      </c>
      <c r="I15">
        <v>42963</v>
      </c>
      <c r="J15">
        <v>45292</v>
      </c>
      <c r="K15">
        <v>47035</v>
      </c>
      <c r="L15">
        <v>50024</v>
      </c>
      <c r="M15">
        <v>48714</v>
      </c>
      <c r="N15">
        <v>50822</v>
      </c>
      <c r="O15">
        <v>51926</v>
      </c>
      <c r="P15">
        <v>53712</v>
      </c>
      <c r="Q15">
        <v>55141</v>
      </c>
      <c r="R15">
        <v>55779</v>
      </c>
      <c r="S15">
        <v>60358</v>
      </c>
      <c r="T15">
        <v>59008</v>
      </c>
      <c r="U15">
        <v>58552</v>
      </c>
      <c r="V15">
        <v>59296</v>
      </c>
      <c r="W15">
        <v>60701</v>
      </c>
      <c r="X15">
        <v>59775</v>
      </c>
      <c r="Y15">
        <v>64976</v>
      </c>
      <c r="Z15">
        <v>68540</v>
      </c>
      <c r="AA15">
        <v>69582</v>
      </c>
    </row>
    <row r="16" spans="1:27" x14ac:dyDescent="0.3">
      <c r="B16" t="s">
        <v>37</v>
      </c>
      <c r="C16">
        <v>57463</v>
      </c>
      <c r="D16">
        <v>59613</v>
      </c>
      <c r="E16">
        <v>61433</v>
      </c>
      <c r="F16">
        <v>64069</v>
      </c>
      <c r="G16">
        <v>64523</v>
      </c>
      <c r="H16">
        <v>67632</v>
      </c>
      <c r="I16">
        <v>69865</v>
      </c>
      <c r="J16">
        <v>72057</v>
      </c>
      <c r="K16">
        <v>74442</v>
      </c>
      <c r="L16">
        <v>76888</v>
      </c>
      <c r="M16">
        <v>77020</v>
      </c>
      <c r="N16">
        <v>79428</v>
      </c>
      <c r="O16">
        <v>83614</v>
      </c>
      <c r="P16">
        <v>86113</v>
      </c>
      <c r="Q16">
        <v>88972</v>
      </c>
      <c r="R16">
        <v>91471</v>
      </c>
      <c r="S16">
        <v>91410</v>
      </c>
      <c r="T16">
        <v>91003</v>
      </c>
      <c r="U16">
        <v>94017</v>
      </c>
      <c r="V16">
        <v>96715</v>
      </c>
      <c r="W16">
        <v>99653</v>
      </c>
      <c r="X16">
        <v>98747</v>
      </c>
      <c r="Y16">
        <v>106960</v>
      </c>
      <c r="Z16">
        <v>113837</v>
      </c>
      <c r="AA16">
        <v>121133</v>
      </c>
    </row>
    <row r="17" spans="2:27" x14ac:dyDescent="0.3">
      <c r="B17" t="s">
        <v>38</v>
      </c>
      <c r="C17">
        <v>94301</v>
      </c>
      <c r="D17">
        <v>104631</v>
      </c>
      <c r="E17">
        <v>105011</v>
      </c>
      <c r="F17">
        <v>110137</v>
      </c>
      <c r="G17">
        <v>113176</v>
      </c>
      <c r="H17">
        <v>119790</v>
      </c>
      <c r="I17">
        <v>125361</v>
      </c>
      <c r="J17">
        <v>130519</v>
      </c>
      <c r="K17">
        <v>136952</v>
      </c>
      <c r="L17">
        <v>138546</v>
      </c>
      <c r="M17">
        <v>135833</v>
      </c>
      <c r="N17">
        <v>136547</v>
      </c>
      <c r="O17">
        <v>141253</v>
      </c>
      <c r="P17">
        <v>144783</v>
      </c>
      <c r="Q17">
        <v>149901</v>
      </c>
      <c r="R17">
        <v>154909</v>
      </c>
      <c r="S17">
        <v>157049</v>
      </c>
      <c r="T17">
        <v>152619</v>
      </c>
      <c r="U17">
        <v>158331</v>
      </c>
      <c r="V17">
        <v>165569</v>
      </c>
      <c r="W17">
        <v>168959</v>
      </c>
      <c r="X17">
        <v>168197</v>
      </c>
      <c r="Y17">
        <v>183550</v>
      </c>
      <c r="Z17">
        <v>195306</v>
      </c>
      <c r="AA17">
        <v>203042</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3610058801-noSymbol (8)</vt:lpstr>
      <vt:lpstr>Summary Findings 1</vt:lpstr>
      <vt:lpstr>LOW</vt:lpstr>
      <vt:lpstr>Saving</vt:lpstr>
      <vt:lpstr>Second</vt:lpstr>
      <vt:lpstr>Third</vt:lpstr>
      <vt:lpstr>Fourth</vt:lpstr>
      <vt:lpstr>Net Inv Income</vt:lpstr>
      <vt:lpstr>Special Compar Findings 2</vt:lpstr>
      <vt:lpstr>Special Findings 1999</vt:lpstr>
      <vt:lpstr>Highest</vt:lpstr>
      <vt:lpstr>Self Employment</vt:lpstr>
      <vt:lpstr>HSE DIS INCOME</vt:lpstr>
      <vt:lpstr>Net Transfers</vt:lpstr>
      <vt:lpstr>Net Investment Income</vt:lpstr>
      <vt:lpstr>Wages and Sal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Laurie Gravelines</cp:lastModifiedBy>
  <dcterms:created xsi:type="dcterms:W3CDTF">2024-04-19T16:22:57Z</dcterms:created>
  <dcterms:modified xsi:type="dcterms:W3CDTF">2024-04-26T00:05:46Z</dcterms:modified>
</cp:coreProperties>
</file>