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202300"/>
  <mc:AlternateContent xmlns:mc="http://schemas.openxmlformats.org/markup-compatibility/2006">
    <mc:Choice Requires="x15">
      <x15ac:absPath xmlns:x15ac="http://schemas.microsoft.com/office/spreadsheetml/2010/11/ac" url="https://d.docs.live.net/138d925d1d191fa8/2024 Excel/"/>
    </mc:Choice>
  </mc:AlternateContent>
  <xr:revisionPtr revIDLastSave="0" documentId="8_{80AE4231-63CD-4208-9113-4342A615FD6E}" xr6:coauthVersionLast="47" xr6:coauthVersionMax="47" xr10:uidLastSave="{00000000-0000-0000-0000-000000000000}"/>
  <bookViews>
    <workbookView xWindow="-108" yWindow="-108" windowWidth="23256" windowHeight="12456" firstSheet="1" activeTab="3" xr2:uid="{B844462D-3761-4E21-9C5C-B145E5CD0541}"/>
  </bookViews>
  <sheets>
    <sheet name="3810009701-noSymbol (10)" sheetId="1" r:id="rId1"/>
    <sheet name="Hsld per capita FIG2" sheetId="4" r:id="rId2"/>
    <sheet name="Population" sheetId="2" r:id="rId3"/>
    <sheet name="IND per GDP FIG 1" sheetId="5" r:id="rId4"/>
    <sheet name="GDP" sheetId="3"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24" i="5" l="1"/>
  <c r="P20" i="5"/>
  <c r="P19" i="5"/>
  <c r="C25" i="5"/>
  <c r="D25" i="5"/>
  <c r="E25" i="5"/>
  <c r="F25" i="5"/>
  <c r="G25" i="5"/>
  <c r="H25" i="5"/>
  <c r="I25" i="5"/>
  <c r="J25" i="5"/>
  <c r="K25" i="5"/>
  <c r="L25" i="5"/>
  <c r="Q25" i="5" s="1"/>
  <c r="M25" i="5"/>
  <c r="N25" i="5"/>
  <c r="B25" i="5"/>
  <c r="P25" i="5" s="1"/>
  <c r="C24" i="5"/>
  <c r="D24" i="5"/>
  <c r="E24" i="5"/>
  <c r="F24" i="5"/>
  <c r="G24" i="5"/>
  <c r="H24" i="5"/>
  <c r="I24" i="5"/>
  <c r="J24" i="5"/>
  <c r="K24" i="5"/>
  <c r="L24" i="5"/>
  <c r="M24" i="5"/>
  <c r="N24" i="5"/>
  <c r="B24" i="5"/>
  <c r="P24" i="5" s="1"/>
  <c r="C23" i="5"/>
  <c r="D23" i="5"/>
  <c r="E23" i="5"/>
  <c r="F23" i="5"/>
  <c r="G23" i="5"/>
  <c r="H23" i="5"/>
  <c r="I23" i="5"/>
  <c r="J23" i="5"/>
  <c r="K23" i="5"/>
  <c r="L23" i="5"/>
  <c r="Q23" i="5" s="1"/>
  <c r="R23" i="5" s="1"/>
  <c r="M23" i="5"/>
  <c r="N23" i="5"/>
  <c r="B23" i="5"/>
  <c r="P23" i="5" s="1"/>
  <c r="C22" i="5"/>
  <c r="D22" i="5"/>
  <c r="E22" i="5"/>
  <c r="F22" i="5"/>
  <c r="G22" i="5"/>
  <c r="H22" i="5"/>
  <c r="I22" i="5"/>
  <c r="J22" i="5"/>
  <c r="K22" i="5"/>
  <c r="L22" i="5"/>
  <c r="Q22" i="5" s="1"/>
  <c r="R22" i="5" s="1"/>
  <c r="M22" i="5"/>
  <c r="N22" i="5"/>
  <c r="B22" i="5"/>
  <c r="P22" i="5" s="1"/>
  <c r="C21" i="5"/>
  <c r="D21" i="5"/>
  <c r="E21" i="5"/>
  <c r="F21" i="5"/>
  <c r="G21" i="5"/>
  <c r="H21" i="5"/>
  <c r="I21" i="5"/>
  <c r="J21" i="5"/>
  <c r="K21" i="5"/>
  <c r="L21" i="5"/>
  <c r="Q21" i="5" s="1"/>
  <c r="M21" i="5"/>
  <c r="N21" i="5"/>
  <c r="B21" i="5"/>
  <c r="P21" i="5" s="1"/>
  <c r="C20" i="5"/>
  <c r="D20" i="5"/>
  <c r="E20" i="5"/>
  <c r="F20" i="5"/>
  <c r="G20" i="5"/>
  <c r="H20" i="5"/>
  <c r="I20" i="5"/>
  <c r="J20" i="5"/>
  <c r="K20" i="5"/>
  <c r="L20" i="5"/>
  <c r="Q20" i="5" s="1"/>
  <c r="R20" i="5" s="1"/>
  <c r="M20" i="5"/>
  <c r="N20" i="5"/>
  <c r="B20" i="5"/>
  <c r="C19" i="5"/>
  <c r="D19" i="5"/>
  <c r="E19" i="5"/>
  <c r="F19" i="5"/>
  <c r="G19" i="5"/>
  <c r="H19" i="5"/>
  <c r="I19" i="5"/>
  <c r="J19" i="5"/>
  <c r="K19" i="5"/>
  <c r="L19" i="5"/>
  <c r="Q19" i="5" s="1"/>
  <c r="R19" i="5" s="1"/>
  <c r="M19" i="5"/>
  <c r="N19" i="5"/>
  <c r="B19" i="5"/>
  <c r="C18" i="5"/>
  <c r="D18" i="5"/>
  <c r="P18" i="5" s="1"/>
  <c r="E18" i="5"/>
  <c r="F18" i="5"/>
  <c r="G18" i="5"/>
  <c r="H18" i="5"/>
  <c r="I18" i="5"/>
  <c r="J18" i="5"/>
  <c r="K18" i="5"/>
  <c r="L18" i="5"/>
  <c r="Q18" i="5" s="1"/>
  <c r="M18" i="5"/>
  <c r="N18" i="5"/>
  <c r="B18" i="5"/>
  <c r="C17" i="5"/>
  <c r="D17" i="5"/>
  <c r="E17" i="5"/>
  <c r="F17" i="5"/>
  <c r="G17" i="5"/>
  <c r="H17" i="5"/>
  <c r="I17" i="5"/>
  <c r="J17" i="5"/>
  <c r="K17" i="5"/>
  <c r="L17" i="5"/>
  <c r="Q17" i="5" s="1"/>
  <c r="M17" i="5"/>
  <c r="N17" i="5"/>
  <c r="B17" i="5"/>
  <c r="P17" i="5" s="1"/>
  <c r="C16" i="5"/>
  <c r="D16" i="5"/>
  <c r="E16" i="5"/>
  <c r="F16" i="5"/>
  <c r="G16" i="5"/>
  <c r="H16" i="5"/>
  <c r="I16" i="5"/>
  <c r="J16" i="5"/>
  <c r="K16" i="5"/>
  <c r="L16" i="5"/>
  <c r="Q16" i="5" s="1"/>
  <c r="R16" i="5" s="1"/>
  <c r="M16" i="5"/>
  <c r="N16" i="5"/>
  <c r="B16" i="5"/>
  <c r="P16" i="5" s="1"/>
  <c r="C15" i="5"/>
  <c r="D15" i="5"/>
  <c r="P15" i="5" s="1"/>
  <c r="E15" i="5"/>
  <c r="F15" i="5"/>
  <c r="G15" i="5"/>
  <c r="H15" i="5"/>
  <c r="I15" i="5"/>
  <c r="J15" i="5"/>
  <c r="K15" i="5"/>
  <c r="L15" i="5"/>
  <c r="Q15" i="5" s="1"/>
  <c r="R15" i="5" s="1"/>
  <c r="M15" i="5"/>
  <c r="N15" i="5"/>
  <c r="B15" i="5"/>
  <c r="C14" i="5"/>
  <c r="D14" i="5"/>
  <c r="E14" i="5"/>
  <c r="F14" i="5"/>
  <c r="G14" i="5"/>
  <c r="H14" i="5"/>
  <c r="I14" i="5"/>
  <c r="J14" i="5"/>
  <c r="K14" i="5"/>
  <c r="L14" i="5"/>
  <c r="Q14" i="5" s="1"/>
  <c r="R14" i="5" s="1"/>
  <c r="M14" i="5"/>
  <c r="N14" i="5"/>
  <c r="B14" i="5"/>
  <c r="P14" i="5" s="1"/>
  <c r="C13" i="5"/>
  <c r="D13" i="5"/>
  <c r="E13" i="5"/>
  <c r="F13" i="5"/>
  <c r="G13" i="5"/>
  <c r="H13" i="5"/>
  <c r="I13" i="5"/>
  <c r="J13" i="5"/>
  <c r="K13" i="5"/>
  <c r="L13" i="5"/>
  <c r="Q13" i="5" s="1"/>
  <c r="R13" i="5" s="1"/>
  <c r="M13" i="5"/>
  <c r="N13" i="5"/>
  <c r="B13" i="5"/>
  <c r="P13" i="5" s="1"/>
  <c r="C12" i="5"/>
  <c r="D12" i="5"/>
  <c r="P12" i="5" s="1"/>
  <c r="E12" i="5"/>
  <c r="F12" i="5"/>
  <c r="G12" i="5"/>
  <c r="H12" i="5"/>
  <c r="I12" i="5"/>
  <c r="J12" i="5"/>
  <c r="K12" i="5"/>
  <c r="L12" i="5"/>
  <c r="Q12" i="5" s="1"/>
  <c r="M12" i="5"/>
  <c r="N12" i="5"/>
  <c r="B12" i="5"/>
  <c r="Q24" i="4"/>
  <c r="K12" i="4"/>
  <c r="L12" i="4"/>
  <c r="P16" i="4"/>
  <c r="P17" i="4"/>
  <c r="P19" i="4"/>
  <c r="C25" i="4"/>
  <c r="D25" i="4"/>
  <c r="P25" i="4" s="1"/>
  <c r="E25" i="4"/>
  <c r="F25" i="4"/>
  <c r="G25" i="4"/>
  <c r="H25" i="4"/>
  <c r="I25" i="4"/>
  <c r="J25" i="4"/>
  <c r="K25" i="4"/>
  <c r="L25" i="4"/>
  <c r="Q25" i="4" s="1"/>
  <c r="M25" i="4"/>
  <c r="N25" i="4"/>
  <c r="B25" i="4"/>
  <c r="C23" i="4"/>
  <c r="D23" i="4"/>
  <c r="E23" i="4"/>
  <c r="F23" i="4"/>
  <c r="G23" i="4"/>
  <c r="H23" i="4"/>
  <c r="I23" i="4"/>
  <c r="J23" i="4"/>
  <c r="K23" i="4"/>
  <c r="L23" i="4"/>
  <c r="M23" i="4"/>
  <c r="Q23" i="4" s="1"/>
  <c r="R23" i="4" s="1"/>
  <c r="N23" i="4"/>
  <c r="C24" i="4"/>
  <c r="D24" i="4"/>
  <c r="E24" i="4"/>
  <c r="F24" i="4"/>
  <c r="G24" i="4"/>
  <c r="H24" i="4"/>
  <c r="I24" i="4"/>
  <c r="J24" i="4"/>
  <c r="K24" i="4"/>
  <c r="L24" i="4"/>
  <c r="M24" i="4"/>
  <c r="N24" i="4"/>
  <c r="B24" i="4"/>
  <c r="P24" i="4" s="1"/>
  <c r="B23" i="4"/>
  <c r="P23" i="4" s="1"/>
  <c r="C22" i="4"/>
  <c r="D22" i="4"/>
  <c r="P22" i="4" s="1"/>
  <c r="E22" i="4"/>
  <c r="F22" i="4"/>
  <c r="G22" i="4"/>
  <c r="H22" i="4"/>
  <c r="I22" i="4"/>
  <c r="J22" i="4"/>
  <c r="K22" i="4"/>
  <c r="L22" i="4"/>
  <c r="Q22" i="4" s="1"/>
  <c r="R22" i="4" s="1"/>
  <c r="M22" i="4"/>
  <c r="N22" i="4"/>
  <c r="B22" i="4"/>
  <c r="C21" i="4"/>
  <c r="D21" i="4"/>
  <c r="E21" i="4"/>
  <c r="F21" i="4"/>
  <c r="G21" i="4"/>
  <c r="H21" i="4"/>
  <c r="I21" i="4"/>
  <c r="J21" i="4"/>
  <c r="K21" i="4"/>
  <c r="L21" i="4"/>
  <c r="M21" i="4"/>
  <c r="Q21" i="4" s="1"/>
  <c r="R21" i="4" s="1"/>
  <c r="N21" i="4"/>
  <c r="B21" i="4"/>
  <c r="P21" i="4" s="1"/>
  <c r="C20" i="4"/>
  <c r="D20" i="4"/>
  <c r="E20" i="4"/>
  <c r="F20" i="4"/>
  <c r="G20" i="4"/>
  <c r="H20" i="4"/>
  <c r="I20" i="4"/>
  <c r="J20" i="4"/>
  <c r="K20" i="4"/>
  <c r="L20" i="4"/>
  <c r="Q20" i="4" s="1"/>
  <c r="R20" i="4" s="1"/>
  <c r="M20" i="4"/>
  <c r="N20" i="4"/>
  <c r="B20" i="4"/>
  <c r="P20" i="4" s="1"/>
  <c r="C19" i="4"/>
  <c r="D19" i="4"/>
  <c r="E19" i="4"/>
  <c r="F19" i="4"/>
  <c r="G19" i="4"/>
  <c r="H19" i="4"/>
  <c r="I19" i="4"/>
  <c r="J19" i="4"/>
  <c r="K19" i="4"/>
  <c r="L19" i="4"/>
  <c r="Q19" i="4" s="1"/>
  <c r="R19" i="4" s="1"/>
  <c r="M19" i="4"/>
  <c r="N19" i="4"/>
  <c r="B19" i="4"/>
  <c r="C18" i="4"/>
  <c r="D18" i="4"/>
  <c r="E18" i="4"/>
  <c r="F18" i="4"/>
  <c r="G18" i="4"/>
  <c r="H18" i="4"/>
  <c r="I18" i="4"/>
  <c r="J18" i="4"/>
  <c r="K18" i="4"/>
  <c r="L18" i="4"/>
  <c r="Q18" i="4" s="1"/>
  <c r="R18" i="4" s="1"/>
  <c r="M18" i="4"/>
  <c r="N18" i="4"/>
  <c r="B18" i="4"/>
  <c r="P18" i="4" s="1"/>
  <c r="C17" i="4"/>
  <c r="D17" i="4"/>
  <c r="E17" i="4"/>
  <c r="F17" i="4"/>
  <c r="G17" i="4"/>
  <c r="H17" i="4"/>
  <c r="I17" i="4"/>
  <c r="J17" i="4"/>
  <c r="K17" i="4"/>
  <c r="L17" i="4"/>
  <c r="Q17" i="4" s="1"/>
  <c r="R17" i="4" s="1"/>
  <c r="M17" i="4"/>
  <c r="N17" i="4"/>
  <c r="B17" i="4"/>
  <c r="C16" i="4"/>
  <c r="D16" i="4"/>
  <c r="E16" i="4"/>
  <c r="F16" i="4"/>
  <c r="G16" i="4"/>
  <c r="H16" i="4"/>
  <c r="I16" i="4"/>
  <c r="J16" i="4"/>
  <c r="K16" i="4"/>
  <c r="L16" i="4"/>
  <c r="Q16" i="4" s="1"/>
  <c r="R16" i="4" s="1"/>
  <c r="M16" i="4"/>
  <c r="N16" i="4"/>
  <c r="B16" i="4"/>
  <c r="C15" i="4"/>
  <c r="D15" i="4"/>
  <c r="E15" i="4"/>
  <c r="F15" i="4"/>
  <c r="G15" i="4"/>
  <c r="H15" i="4"/>
  <c r="I15" i="4"/>
  <c r="J15" i="4"/>
  <c r="K15" i="4"/>
  <c r="L15" i="4"/>
  <c r="Q15" i="4" s="1"/>
  <c r="M15" i="4"/>
  <c r="N15" i="4"/>
  <c r="B15" i="4"/>
  <c r="P15" i="4" s="1"/>
  <c r="C14" i="4"/>
  <c r="D14" i="4"/>
  <c r="E14" i="4"/>
  <c r="F14" i="4"/>
  <c r="G14" i="4"/>
  <c r="H14" i="4"/>
  <c r="I14" i="4"/>
  <c r="J14" i="4"/>
  <c r="K14" i="4"/>
  <c r="L14" i="4"/>
  <c r="Q14" i="4" s="1"/>
  <c r="M14" i="4"/>
  <c r="N14" i="4"/>
  <c r="B14" i="4"/>
  <c r="P14" i="4" s="1"/>
  <c r="C13" i="4"/>
  <c r="D13" i="4"/>
  <c r="P13" i="4" s="1"/>
  <c r="E13" i="4"/>
  <c r="F13" i="4"/>
  <c r="G13" i="4"/>
  <c r="H13" i="4"/>
  <c r="I13" i="4"/>
  <c r="J13" i="4"/>
  <c r="K13" i="4"/>
  <c r="L13" i="4"/>
  <c r="Q13" i="4" s="1"/>
  <c r="M13" i="4"/>
  <c r="N13" i="4"/>
  <c r="B13" i="4"/>
  <c r="C12" i="4"/>
  <c r="D12" i="4"/>
  <c r="E12" i="4"/>
  <c r="F12" i="4"/>
  <c r="G12" i="4"/>
  <c r="H12" i="4"/>
  <c r="I12" i="4"/>
  <c r="J12" i="4"/>
  <c r="M12" i="4"/>
  <c r="N12" i="4"/>
  <c r="Q12" i="4" s="1"/>
  <c r="R12" i="4" s="1"/>
  <c r="B12" i="4"/>
  <c r="P12" i="4" s="1"/>
  <c r="R13" i="4" l="1"/>
  <c r="R25" i="4"/>
  <c r="R17" i="5"/>
  <c r="R14" i="4"/>
  <c r="R18" i="5"/>
  <c r="R15" i="4"/>
  <c r="R24" i="4"/>
  <c r="R21" i="5"/>
  <c r="R12" i="5"/>
  <c r="R25" i="5"/>
  <c r="R24" i="5"/>
</calcChain>
</file>

<file path=xl/sharedStrings.xml><?xml version="1.0" encoding="utf-8"?>
<sst xmlns="http://schemas.openxmlformats.org/spreadsheetml/2006/main" count="255" uniqueCount="99">
  <si>
    <t>Physical flow account for greenhouse gas emissions c 1 2 3 4 5 6 7 8 9 10 11</t>
  </si>
  <si>
    <t>Frequency: Annual</t>
  </si>
  <si>
    <t>Table: 38-10-0097-01 (formerly CANSIM 153-0114)</t>
  </si>
  <si>
    <t>Release date: 2023-12-20</t>
  </si>
  <si>
    <t>Geography: Canada, Province or territory</t>
  </si>
  <si>
    <t>Geography</t>
  </si>
  <si>
    <t>Sector</t>
  </si>
  <si>
    <t>Canada</t>
  </si>
  <si>
    <t>Kilotonnes</t>
  </si>
  <si>
    <t>Total, industries and households</t>
  </si>
  <si>
    <t>Total, industries</t>
  </si>
  <si>
    <t>Total, households</t>
  </si>
  <si>
    <t>Newfoundland and Labrador</t>
  </si>
  <si>
    <t>Prince Edward Island</t>
  </si>
  <si>
    <t>Nova Scotia</t>
  </si>
  <si>
    <t>New Brunswick</t>
  </si>
  <si>
    <t>Quebec</t>
  </si>
  <si>
    <t>Ontario</t>
  </si>
  <si>
    <t>Manitoba</t>
  </si>
  <si>
    <t>Saskatchewan</t>
  </si>
  <si>
    <t>Alberta</t>
  </si>
  <si>
    <t>British Columbia</t>
  </si>
  <si>
    <t>Yukon</t>
  </si>
  <si>
    <t>Northwest Territories</t>
  </si>
  <si>
    <t>Nunavut</t>
  </si>
  <si>
    <t>Table Corrections:</t>
  </si>
  <si>
    <t>Date</t>
  </si>
  <si>
    <t>Note</t>
  </si>
  <si>
    <t>On February 28, 2023, a correction was made to some balancing items (biomass, motor fuels, synthetic fluorinated gases and non-energy products from fuels and solvent use) for some provinces and territories (Newfoundland and Labrador, Nova Scotia, Quebec, Manitoba, Saskatchewan, Alberta, British Columbia, Yukon and Nunavut) for years 2009 to 2020.</t>
  </si>
  <si>
    <t>Footnotes:</t>
  </si>
  <si>
    <t xml:space="preserve">Data source: Statistics Canada, Environment Accounts and Statistics Division.
</t>
  </si>
  <si>
    <t>Carbon dioxide equivalent emissions are estimated using global warming potentials for methane and nitrous oxide of 25 and 298 respectively.</t>
  </si>
  <si>
    <t>Emission sources included in these estimates: combustion of fossil fuels and biomass; non-combustion uses of fossil fuels; industrial processes; agricultural soils; livestock manure and enteric fermentation.</t>
  </si>
  <si>
    <t>The supply and use tables are built around three classification systems, namely the Input-Output Industry Classification (IOIC) for industries, the Supply and Use Product Classification (SUPC) for products (goods and services), and the Input-Output Final Demand Classification (IOFDC) for final demand categories. The Input-Output Industry Classification (IOIC) is based on the North American Industry Classification System (NAICS) and the Supply and Use Product Classification (SUPC) is based on the North American Products Classification System (NAPCS). The Input-Output Final Demand Classification is based on the Classification of Individual Consumption by Purpose (COICOP) for the personal expenditure categories and the North American Industry Classification (NAICS) for the gross fixed capital formation categories.  This table is published at the link 1961 level of the supply and use tables.</t>
  </si>
  <si>
    <t>The alphanumeric codes appearing in square brackets beside each industry title represent the Input-Output Industry Classification (IOIC) codes. The IOIC identifies both institutional sectors and industries based on the North American Industry Classification System (NAICS). The first two characters of the IOIC alphanumeric codes represent the sector. IOIC codes beginning with a BS represent business sector industries, codes beginning with an NP represent Non-Profit Institutions Serving Household (NPISH) sector industries, and codes beginning with a GS represent government sector industries.</t>
  </si>
  <si>
    <t>This table replaces table 38-10-0111-01.</t>
  </si>
  <si>
    <t>Totals may not add due to rounding.</t>
  </si>
  <si>
    <t>For more information on the concepts, sources and methods, please consult the &lt;a href=https://www150.statcan.gc.ca/n1/pub/16-509-x/2016001/29-eng.htm" rel="external noopener noreferrer" target="_blank"&gt;Greenhouse gas emissions account (opens new window)&lt;/a&gt; Greenhouse gas emissions account&lt;/a&gt; section of the Methodological guide: Canadian System of Environmental-Economic Accounting (&lt;a href="https://www150.statcan.gc.ca/n1/en/catalogue/16-509-X" rel="external noopener noreferrer" target="_blank"&gt;16-509-X (opens new window))&lt;/a&gt;."</t>
  </si>
  <si>
    <t>As of January 2019, in addition to national data, preliminary estimates for the greenhouse gas emissions account are available for each province and territory.</t>
  </si>
  <si>
    <t xml:space="preserve">Data for 2009 to 2020 were revised in December 2023.
</t>
  </si>
  <si>
    <t>As of reference year 2014, the classifications of the supply and use tables have been modified to include cannabis related industries.</t>
  </si>
  <si>
    <t>How to cite: Statistics Canada. Table 38-10-0097-01  Physical flow account for greenhouse gas emissions</t>
  </si>
  <si>
    <t>https://www150.statcan.gc.ca/t1/tbl1/en/tv.action?pid=3810009701</t>
  </si>
  <si>
    <t>Population estimates on July 1, by age and gender 1 2 3 4 5</t>
  </si>
  <si>
    <t>Table: 17-10-0005-01 (formerly CANSIM 051-0001)</t>
  </si>
  <si>
    <t>Release date: 2024-02-21</t>
  </si>
  <si>
    <t>Gender</t>
  </si>
  <si>
    <t>Age group 3 6</t>
  </si>
  <si>
    <t>All ages</t>
  </si>
  <si>
    <t>..</t>
  </si>
  <si>
    <t>Northwest Territories 8</t>
  </si>
  <si>
    <t>Nunavut 8</t>
  </si>
  <si>
    <t>Symbol legend:</t>
  </si>
  <si>
    <t xml:space="preserve"> not available for a specific reference period</t>
  </si>
  <si>
    <t>Postcensal estimates are based on the 2021 Census counts adjusted for census net undercoverage (CNU) (including adjustment for incompletely enumerated reserves and settlements (IERS)) and the components of demographic growth that occurred since that census. Intercensal estimates are produced using counts from two consecutive censuses adjusted for CNU (including IERS) and postcensal estimates.</t>
  </si>
  <si>
    <t>Estimates are final intercensal up to 2020, final postcensal for 2021, updated postcensal for 2022 and preliminary postcensal for 2023.</t>
  </si>
  <si>
    <t>Data for persons aged 90 to 100 years and older will be available from 2001.</t>
  </si>
  <si>
    <t>The population growth, which is used to calculate population estimates, is comprised of the natural growth (Tables 17100006 and 17100016), international migration (Table 17100014) and interprovincial migration (Table 17100015).</t>
  </si>
  <si>
    <t>The demographic estimates now incorporate the concept of gender, which was first introduced in the 2021 Census of Population. Gender refers to an individual's personal and social identity as a man, woman or non-binary person (a person who is not exclusively a man or a woman). Demographic estimates are available for the gender category Men+"</t>
  </si>
  <si>
    <t>Age at last birthday in years.</t>
  </si>
  <si>
    <t>Population estimates for Northwest Territories and Nunavut are presented separately from 1991.</t>
  </si>
  <si>
    <t>Prior to 1991, only estimates of population for Northwest Territories and Nunavut combined are available.</t>
  </si>
  <si>
    <t>How to cite: Statistics Canada. Table 17-10-0005-01  Population estimates on July 1, by age and gender</t>
  </si>
  <si>
    <t>https://www150.statcan.gc.ca/t1/tbl1/en/tv.action?pid=1710000501</t>
  </si>
  <si>
    <t>Gross domestic product, expenditure-based, provincial and territorial, annual (x 1,000,000)</t>
  </si>
  <si>
    <t>Table: 36-10-0222-01 (formerly CANSIM 384-0038)</t>
  </si>
  <si>
    <t>Release date: 2023-11-08</t>
  </si>
  <si>
    <t>Prices</t>
  </si>
  <si>
    <t>Chained (2017) dollars</t>
  </si>
  <si>
    <t>Estimates</t>
  </si>
  <si>
    <t>Dollars</t>
  </si>
  <si>
    <t>Canada 1</t>
  </si>
  <si>
    <t>Gross domestic product at market prices</t>
  </si>
  <si>
    <t>Northwest Territories 3</t>
  </si>
  <si>
    <t>Nunavut 3</t>
  </si>
  <si>
    <t>Outside Canada</t>
  </si>
  <si>
    <t>Canada totals in the provincial and territorial gross domestic product by income and by expenditure accounts (PTEA) do not correspond to the national gross domestic product by income and by expenditure accounts (IEA) estimates at certain times of the year. The two accounts are brought back in line when annual revisions are incorporated.</t>
  </si>
  <si>
    <t>Terminated with the 1998 data.</t>
  </si>
  <si>
    <t>Prior to 1999, see Northwest Territories including Nunavut.</t>
  </si>
  <si>
    <t>How to cite: Statistics Canada. Table 36-10-0222-01  Gross domestic product, expenditure-based, provincial and territorial, annual (x 1,000,000)</t>
  </si>
  <si>
    <t>https://www150.statcan.gc.ca/t1/tbl1/en/tv.action?pid=3610022201</t>
  </si>
  <si>
    <t>CD</t>
  </si>
  <si>
    <t>NL</t>
  </si>
  <si>
    <t>PE</t>
  </si>
  <si>
    <t>NS</t>
  </si>
  <si>
    <t>NB</t>
  </si>
  <si>
    <t>QC</t>
  </si>
  <si>
    <t>ON</t>
  </si>
  <si>
    <t>MB</t>
  </si>
  <si>
    <t>SK</t>
  </si>
  <si>
    <t>AB</t>
  </si>
  <si>
    <t>BC</t>
  </si>
  <si>
    <t>YK</t>
  </si>
  <si>
    <t>NT</t>
  </si>
  <si>
    <t>NU</t>
  </si>
  <si>
    <t>2009-2011</t>
  </si>
  <si>
    <t>2019-2021</t>
  </si>
  <si>
    <t>Delta</t>
  </si>
  <si>
    <t>NWT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</si>
</sst>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
    <numFmt numFmtId="165" formatCode="#,##0.0"/>
    <numFmt numFmtId="166" formatCode="0.0%"/>
  </numFmts>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8">
    <xf numFmtId="0" fontId="0" fillId="0" borderId="0" xfId="0"/>
    <xf numFmtId="3" fontId="0" fillId="0" borderId="0" xfId="0" applyNumberFormat="1"/>
    <xf numFmtId="0" fontId="0" fillId="0" borderId="0" xfId="0" applyAlignment="1">
      <alignment wrapText="1"/>
    </xf>
    <xf numFmtId="164" fontId="0" fillId="0" borderId="0" xfId="0" applyNumberFormat="1"/>
    <xf numFmtId="165" fontId="0" fillId="0" borderId="0" xfId="0" applyNumberFormat="1"/>
    <xf numFmtId="0" fontId="0" fillId="33" borderId="0" xfId="0" applyFill="1"/>
    <xf numFmtId="165" fontId="0" fillId="33" borderId="0" xfId="0" applyNumberFormat="1" applyFill="1"/>
    <xf numFmtId="166" fontId="0" fillId="33" borderId="0" xfId="0" applyNumberFormat="1" applyFill="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sz="1200" b="1"/>
              <a:t>Greenhouse Gas Emissions, Households, selected areas</a:t>
            </a:r>
            <a:r>
              <a:rPr lang="en-CA" sz="1200" b="1" baseline="0"/>
              <a:t> </a:t>
            </a:r>
            <a:endParaRPr lang="en-CA" sz="1200"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2170603674540682"/>
          <c:y val="0.16041666666666668"/>
          <c:w val="0.84773840769903763"/>
          <c:h val="0.61005686789151359"/>
        </c:manualLayout>
      </c:layout>
      <c:barChart>
        <c:barDir val="col"/>
        <c:grouping val="clustered"/>
        <c:varyColors val="0"/>
        <c:ser>
          <c:idx val="0"/>
          <c:order val="0"/>
          <c:tx>
            <c:strRef>
              <c:f>'Hsld per capita FIG2'!$P$10:$P$11</c:f>
              <c:strCache>
                <c:ptCount val="2"/>
                <c:pt idx="0">
                  <c:v>2009-2011</c:v>
                </c:pt>
              </c:strCache>
            </c:strRef>
          </c:tx>
          <c:spPr>
            <a:solidFill>
              <a:schemeClr val="accent1"/>
            </a:solidFill>
            <a:ln>
              <a:noFill/>
            </a:ln>
            <a:effectLst/>
          </c:spPr>
          <c:invertIfNegative val="0"/>
          <c:cat>
            <c:strRef>
              <c:extLst>
                <c:ext xmlns:c15="http://schemas.microsoft.com/office/drawing/2012/chart" uri="{02D57815-91ED-43cb-92C2-25804820EDAC}">
                  <c15:fullRef>
                    <c15:sqref>'Hsld per capita FIG2'!$O$12:$O$25</c15:sqref>
                  </c15:fullRef>
                </c:ext>
              </c:extLst>
              <c:f>('Hsld per capita FIG2'!$O$12,'Hsld per capita FIG2'!$O$17,'Hsld per capita FIG2'!$O$24)</c:f>
              <c:strCache>
                <c:ptCount val="3"/>
                <c:pt idx="0">
                  <c:v>Canada</c:v>
                </c:pt>
                <c:pt idx="1">
                  <c:v>Quebec</c:v>
                </c:pt>
                <c:pt idx="2">
                  <c:v>NWT</c:v>
                </c:pt>
              </c:strCache>
            </c:strRef>
          </c:cat>
          <c:val>
            <c:numRef>
              <c:extLst>
                <c:ext xmlns:c15="http://schemas.microsoft.com/office/drawing/2012/chart" uri="{02D57815-91ED-43cb-92C2-25804820EDAC}">
                  <c15:fullRef>
                    <c15:sqref>'Hsld per capita FIG2'!$P$12:$P$25</c15:sqref>
                  </c15:fullRef>
                </c:ext>
              </c:extLst>
              <c:f>('Hsld per capita FIG2'!$P$12,'Hsld per capita FIG2'!$P$17,'Hsld per capita FIG2'!$P$24)</c:f>
              <c:numCache>
                <c:formatCode>#,##0.0</c:formatCode>
                <c:ptCount val="3"/>
                <c:pt idx="0">
                  <c:v>3.8267603674305057</c:v>
                </c:pt>
                <c:pt idx="1">
                  <c:v>3.313146245416585</c:v>
                </c:pt>
                <c:pt idx="2">
                  <c:v>4.1784931524619351</c:v>
                </c:pt>
              </c:numCache>
            </c:numRef>
          </c:val>
          <c:extLst>
            <c:ext xmlns:c16="http://schemas.microsoft.com/office/drawing/2014/chart" uri="{C3380CC4-5D6E-409C-BE32-E72D297353CC}">
              <c16:uniqueId val="{00000000-C267-44DE-995F-8AF57C3C66B4}"/>
            </c:ext>
          </c:extLst>
        </c:ser>
        <c:ser>
          <c:idx val="1"/>
          <c:order val="1"/>
          <c:tx>
            <c:strRef>
              <c:f>'Hsld per capita FIG2'!$Q$10:$Q$11</c:f>
              <c:strCache>
                <c:ptCount val="2"/>
                <c:pt idx="0">
                  <c:v>2019-2021</c:v>
                </c:pt>
              </c:strCache>
            </c:strRef>
          </c:tx>
          <c:spPr>
            <a:solidFill>
              <a:schemeClr val="accent2"/>
            </a:solidFill>
            <a:ln>
              <a:noFill/>
            </a:ln>
            <a:effectLst/>
          </c:spPr>
          <c:invertIfNegative val="0"/>
          <c:cat>
            <c:strRef>
              <c:extLst>
                <c:ext xmlns:c15="http://schemas.microsoft.com/office/drawing/2012/chart" uri="{02D57815-91ED-43cb-92C2-25804820EDAC}">
                  <c15:fullRef>
                    <c15:sqref>'Hsld per capita FIG2'!$O$12:$O$25</c15:sqref>
                  </c15:fullRef>
                </c:ext>
              </c:extLst>
              <c:f>('Hsld per capita FIG2'!$O$12,'Hsld per capita FIG2'!$O$17,'Hsld per capita FIG2'!$O$24)</c:f>
              <c:strCache>
                <c:ptCount val="3"/>
                <c:pt idx="0">
                  <c:v>Canada</c:v>
                </c:pt>
                <c:pt idx="1">
                  <c:v>Quebec</c:v>
                </c:pt>
                <c:pt idx="2">
                  <c:v>NWT</c:v>
                </c:pt>
              </c:strCache>
            </c:strRef>
          </c:cat>
          <c:val>
            <c:numRef>
              <c:extLst>
                <c:ext xmlns:c15="http://schemas.microsoft.com/office/drawing/2012/chart" uri="{02D57815-91ED-43cb-92C2-25804820EDAC}">
                  <c15:fullRef>
                    <c15:sqref>'Hsld per capita FIG2'!$Q$12:$Q$25</c15:sqref>
                  </c15:fullRef>
                </c:ext>
              </c:extLst>
              <c:f>('Hsld per capita FIG2'!$Q$12,'Hsld per capita FIG2'!$Q$17,'Hsld per capita FIG2'!$Q$24)</c:f>
              <c:numCache>
                <c:formatCode>#,##0.0</c:formatCode>
                <c:ptCount val="3"/>
                <c:pt idx="0">
                  <c:v>3.2057174643974182</c:v>
                </c:pt>
                <c:pt idx="1">
                  <c:v>2.7449066398800492</c:v>
                </c:pt>
                <c:pt idx="2">
                  <c:v>2.9809684732061217</c:v>
                </c:pt>
              </c:numCache>
            </c:numRef>
          </c:val>
          <c:extLst>
            <c:ext xmlns:c16="http://schemas.microsoft.com/office/drawing/2014/chart" uri="{C3380CC4-5D6E-409C-BE32-E72D297353CC}">
              <c16:uniqueId val="{00000001-C267-44DE-995F-8AF57C3C66B4}"/>
            </c:ext>
          </c:extLst>
        </c:ser>
        <c:dLbls>
          <c:showLegendKey val="0"/>
          <c:showVal val="0"/>
          <c:showCatName val="0"/>
          <c:showSerName val="0"/>
          <c:showPercent val="0"/>
          <c:showBubbleSize val="0"/>
        </c:dLbls>
        <c:gapWidth val="219"/>
        <c:overlap val="-27"/>
        <c:axId val="1788670559"/>
        <c:axId val="1496483215"/>
      </c:barChart>
      <c:catAx>
        <c:axId val="1788670559"/>
        <c:scaling>
          <c:orientation val="minMax"/>
        </c:scaling>
        <c:delete val="0"/>
        <c:axPos val="b"/>
        <c:numFmt formatCode="General" sourceLinked="1"/>
        <c:majorTickMark val="none"/>
        <c:minorTickMark val="none"/>
        <c:tickLblPos val="nextTo"/>
        <c:spPr>
          <a:noFill/>
          <a:ln w="12700"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96483215"/>
        <c:crosses val="autoZero"/>
        <c:auto val="1"/>
        <c:lblAlgn val="ctr"/>
        <c:lblOffset val="100"/>
        <c:noMultiLvlLbl val="0"/>
      </c:catAx>
      <c:valAx>
        <c:axId val="1496483215"/>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sz="700" b="1"/>
                  <a:t>Tonnes per capita</a:t>
                </a:r>
              </a:p>
            </c:rich>
          </c:tx>
          <c:layout>
            <c:manualLayout>
              <c:xMode val="edge"/>
              <c:yMode val="edge"/>
              <c:x val="2.7777777777777776E-2"/>
              <c:y val="0.34136956838728494"/>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w="12700">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788670559"/>
        <c:crosses val="autoZero"/>
        <c:crossBetween val="between"/>
      </c:valAx>
      <c:spPr>
        <a:noFill/>
        <a:ln>
          <a:noFill/>
        </a:ln>
        <a:effectLst/>
      </c:spPr>
    </c:plotArea>
    <c:legend>
      <c:legendPos val="b"/>
      <c:layout>
        <c:manualLayout>
          <c:xMode val="edge"/>
          <c:yMode val="edge"/>
          <c:x val="0.38365944881889769"/>
          <c:y val="0.84972477398658497"/>
          <c:w val="0.25490332458442694"/>
          <c:h val="6.694189268008166E-2"/>
        </c:manualLayout>
      </c:layout>
      <c:overlay val="0"/>
      <c:spPr>
        <a:noFill/>
        <a:ln>
          <a:noFill/>
        </a:ln>
        <a:effectLst/>
      </c:spPr>
      <c:txPr>
        <a:bodyPr rot="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a:t>Greenhouse</a:t>
            </a:r>
            <a:r>
              <a:rPr lang="en-CA" baseline="0"/>
              <a:t> Gas Emissions, selected areas</a:t>
            </a:r>
            <a:endParaRPr lang="en-CA"/>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'IND per GDP FIG 1'!$P$10:$P$11</c:f>
              <c:strCache>
                <c:ptCount val="2"/>
                <c:pt idx="0">
                  <c:v>2009-2011</c:v>
                </c:pt>
              </c:strCache>
            </c:strRef>
          </c:tx>
          <c:spPr>
            <a:solidFill>
              <a:schemeClr val="accent1"/>
            </a:solidFill>
            <a:ln>
              <a:noFill/>
            </a:ln>
            <a:effectLst/>
          </c:spPr>
          <c:invertIfNegative val="0"/>
          <c:cat>
            <c:strRef>
              <c:extLst>
                <c:ext xmlns:c15="http://schemas.microsoft.com/office/drawing/2012/chart" uri="{02D57815-91ED-43cb-92C2-25804820EDAC}">
                  <c15:fullRef>
                    <c15:sqref>'IND per GDP FIG 1'!$O$12:$O$25</c15:sqref>
                  </c15:fullRef>
                </c:ext>
              </c:extLst>
              <c:f>('IND per GDP FIG 1'!$O$12,'IND per GDP FIG 1'!$O$17,'IND per GDP FIG 1'!$O$24)</c:f>
              <c:strCache>
                <c:ptCount val="3"/>
                <c:pt idx="0">
                  <c:v>Canada</c:v>
                </c:pt>
                <c:pt idx="1">
                  <c:v>Quebec</c:v>
                </c:pt>
                <c:pt idx="2">
                  <c:v>NWT</c:v>
                </c:pt>
              </c:strCache>
            </c:strRef>
          </c:cat>
          <c:val>
            <c:numRef>
              <c:extLst>
                <c:ext xmlns:c15="http://schemas.microsoft.com/office/drawing/2012/chart" uri="{02D57815-91ED-43cb-92C2-25804820EDAC}">
                  <c15:fullRef>
                    <c15:sqref>'IND per GDP FIG 1'!$P$12:$P$25</c15:sqref>
                  </c15:fullRef>
                </c:ext>
              </c:extLst>
              <c:f>('IND per GDP FIG 1'!$P$12,'IND per GDP FIG 1'!$P$17,'IND per GDP FIG 1'!$P$24)</c:f>
              <c:numCache>
                <c:formatCode>#,##0.0</c:formatCode>
                <c:ptCount val="3"/>
                <c:pt idx="0">
                  <c:v>336.41362127380881</c:v>
                </c:pt>
                <c:pt idx="1">
                  <c:v>175.35498645383666</c:v>
                </c:pt>
                <c:pt idx="2">
                  <c:v>402.8675470714013</c:v>
                </c:pt>
              </c:numCache>
            </c:numRef>
          </c:val>
          <c:extLst>
            <c:ext xmlns:c16="http://schemas.microsoft.com/office/drawing/2014/chart" uri="{C3380CC4-5D6E-409C-BE32-E72D297353CC}">
              <c16:uniqueId val="{00000000-6879-4267-9837-DD616C6B9AE9}"/>
            </c:ext>
          </c:extLst>
        </c:ser>
        <c:ser>
          <c:idx val="1"/>
          <c:order val="1"/>
          <c:tx>
            <c:strRef>
              <c:f>'IND per GDP FIG 1'!$Q$10:$Q$11</c:f>
              <c:strCache>
                <c:ptCount val="2"/>
                <c:pt idx="0">
                  <c:v>2019-2021</c:v>
                </c:pt>
              </c:strCache>
            </c:strRef>
          </c:tx>
          <c:spPr>
            <a:solidFill>
              <a:schemeClr val="accent2"/>
            </a:solidFill>
            <a:ln>
              <a:noFill/>
            </a:ln>
            <a:effectLst/>
          </c:spPr>
          <c:invertIfNegative val="0"/>
          <c:cat>
            <c:strRef>
              <c:extLst>
                <c:ext xmlns:c15="http://schemas.microsoft.com/office/drawing/2012/chart" uri="{02D57815-91ED-43cb-92C2-25804820EDAC}">
                  <c15:fullRef>
                    <c15:sqref>'IND per GDP FIG 1'!$O$12:$O$25</c15:sqref>
                  </c15:fullRef>
                </c:ext>
              </c:extLst>
              <c:f>('IND per GDP FIG 1'!$O$12,'IND per GDP FIG 1'!$O$17,'IND per GDP FIG 1'!$O$24)</c:f>
              <c:strCache>
                <c:ptCount val="3"/>
                <c:pt idx="0">
                  <c:v>Canada</c:v>
                </c:pt>
                <c:pt idx="1">
                  <c:v>Quebec</c:v>
                </c:pt>
                <c:pt idx="2">
                  <c:v>NWT</c:v>
                </c:pt>
              </c:strCache>
            </c:strRef>
          </c:cat>
          <c:val>
            <c:numRef>
              <c:extLst>
                <c:ext xmlns:c15="http://schemas.microsoft.com/office/drawing/2012/chart" uri="{02D57815-91ED-43cb-92C2-25804820EDAC}">
                  <c15:fullRef>
                    <c15:sqref>'IND per GDP FIG 1'!$Q$12:$Q$25</c15:sqref>
                  </c15:fullRef>
                </c:ext>
              </c:extLst>
              <c:f>('IND per GDP FIG 1'!$Q$12,'IND per GDP FIG 1'!$Q$17,'IND per GDP FIG 1'!$Q$24)</c:f>
              <c:numCache>
                <c:formatCode>#,##0.0</c:formatCode>
                <c:ptCount val="3"/>
                <c:pt idx="0">
                  <c:v>274.29108025432066</c:v>
                </c:pt>
                <c:pt idx="1">
                  <c:v>143.47863452536353</c:v>
                </c:pt>
                <c:pt idx="2">
                  <c:v>367.2366318110337</c:v>
                </c:pt>
              </c:numCache>
            </c:numRef>
          </c:val>
          <c:extLst>
            <c:ext xmlns:c16="http://schemas.microsoft.com/office/drawing/2014/chart" uri="{C3380CC4-5D6E-409C-BE32-E72D297353CC}">
              <c16:uniqueId val="{00000001-6879-4267-9837-DD616C6B9AE9}"/>
            </c:ext>
          </c:extLst>
        </c:ser>
        <c:dLbls>
          <c:showLegendKey val="0"/>
          <c:showVal val="0"/>
          <c:showCatName val="0"/>
          <c:showSerName val="0"/>
          <c:showPercent val="0"/>
          <c:showBubbleSize val="0"/>
        </c:dLbls>
        <c:gapWidth val="219"/>
        <c:overlap val="-27"/>
        <c:axId val="1682426895"/>
        <c:axId val="1682423535"/>
      </c:barChart>
      <c:catAx>
        <c:axId val="1682426895"/>
        <c:scaling>
          <c:orientation val="minMax"/>
        </c:scaling>
        <c:delete val="0"/>
        <c:axPos val="b"/>
        <c:numFmt formatCode="General" sourceLinked="1"/>
        <c:majorTickMark val="none"/>
        <c:minorTickMark val="none"/>
        <c:tickLblPos val="nextTo"/>
        <c:spPr>
          <a:noFill/>
          <a:ln w="12700"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82423535"/>
        <c:crosses val="autoZero"/>
        <c:auto val="1"/>
        <c:lblAlgn val="ctr"/>
        <c:lblOffset val="100"/>
        <c:noMultiLvlLbl val="0"/>
      </c:catAx>
      <c:valAx>
        <c:axId val="1682423535"/>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600" b="1" i="0" u="none" strike="noStrike" kern="1200" baseline="0">
                    <a:solidFill>
                      <a:schemeClr val="tx1">
                        <a:lumMod val="65000"/>
                        <a:lumOff val="35000"/>
                      </a:schemeClr>
                    </a:solidFill>
                    <a:latin typeface="+mn-lt"/>
                    <a:ea typeface="+mn-ea"/>
                    <a:cs typeface="+mn-cs"/>
                  </a:defRPr>
                </a:pPr>
                <a:r>
                  <a:rPr lang="en-US" sz="600" b="1"/>
                  <a:t>Tonnes per million chained (2017)  dollars</a:t>
                </a:r>
              </a:p>
            </c:rich>
          </c:tx>
          <c:overlay val="0"/>
          <c:spPr>
            <a:noFill/>
            <a:ln>
              <a:noFill/>
            </a:ln>
            <a:effectLst/>
          </c:spPr>
          <c:txPr>
            <a:bodyPr rot="-5400000" spcFirstLastPara="1" vertOverflow="ellipsis" vert="horz" wrap="square" anchor="ctr" anchorCtr="1"/>
            <a:lstStyle/>
            <a:p>
              <a:pPr>
                <a:defRPr sz="600" b="1"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a:solidFill>
              <a:schemeClr val="tx1">
                <a:alpha val="99000"/>
              </a:schemeClr>
            </a:solidFill>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1682426895"/>
        <c:crosses val="autoZero"/>
        <c:crossBetween val="between"/>
      </c:valAx>
      <c:spPr>
        <a:noFill/>
        <a:ln>
          <a:noFill/>
        </a:ln>
        <a:effectLst/>
      </c:spPr>
    </c:plotArea>
    <c:legend>
      <c:legendPos val="b"/>
      <c:layout>
        <c:manualLayout>
          <c:xMode val="edge"/>
          <c:yMode val="edge"/>
          <c:x val="0.35440398075240598"/>
          <c:y val="0.87191054243219612"/>
          <c:w val="0.2911920384951881"/>
          <c:h val="7.2533902012248463E-2"/>
        </c:manualLayout>
      </c:layout>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5</xdr:col>
      <xdr:colOff>472440</xdr:colOff>
      <xdr:row>12</xdr:row>
      <xdr:rowOff>140970</xdr:rowOff>
    </xdr:from>
    <xdr:to>
      <xdr:col>12</xdr:col>
      <xdr:colOff>190500</xdr:colOff>
      <xdr:row>27</xdr:row>
      <xdr:rowOff>140970</xdr:rowOff>
    </xdr:to>
    <xdr:graphicFrame macro="">
      <xdr:nvGraphicFramePr>
        <xdr:cNvPr id="2" name="Chart 1">
          <a:extLst>
            <a:ext uri="{FF2B5EF4-FFF2-40B4-BE49-F238E27FC236}">
              <a16:creationId xmlns:a16="http://schemas.microsoft.com/office/drawing/2014/main" id="{22AC2167-C52F-13CB-B251-1B2218592C4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0.4</cdr:x>
      <cdr:y>0.33333</cdr:y>
    </cdr:from>
    <cdr:to>
      <cdr:x>0.6</cdr:x>
      <cdr:y>0.66667</cdr:y>
    </cdr:to>
    <cdr:sp macro="" textlink="">
      <cdr:nvSpPr>
        <cdr:cNvPr id="2" name="TextBox 1">
          <a:extLst xmlns:a="http://schemas.openxmlformats.org/drawingml/2006/main">
            <a:ext uri="{FF2B5EF4-FFF2-40B4-BE49-F238E27FC236}">
              <a16:creationId xmlns:a16="http://schemas.microsoft.com/office/drawing/2014/main" id="{6A1C0F2A-DBBB-8825-5DF8-661E8FBCD22C}"/>
            </a:ext>
          </a:extLst>
        </cdr:cNvPr>
        <cdr:cNvSpPr txBox="1"/>
      </cdr:nvSpPr>
      <cdr:spPr>
        <a:xfrm xmlns:a="http://schemas.openxmlformats.org/drawingml/2006/main">
          <a:off x="1828800" y="914400"/>
          <a:ext cx="914400" cy="9144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CA" sz="1100"/>
        </a:p>
      </cdr:txBody>
    </cdr:sp>
  </cdr:relSizeAnchor>
  <cdr:relSizeAnchor xmlns:cdr="http://schemas.openxmlformats.org/drawingml/2006/chartDrawing">
    <cdr:from>
      <cdr:x>0.03</cdr:x>
      <cdr:y>0.69028</cdr:y>
    </cdr:from>
    <cdr:to>
      <cdr:x>0.5</cdr:x>
      <cdr:y>0.89306</cdr:y>
    </cdr:to>
    <cdr:sp macro="" textlink="">
      <cdr:nvSpPr>
        <cdr:cNvPr id="3" name="TextBox 2">
          <a:extLst xmlns:a="http://schemas.openxmlformats.org/drawingml/2006/main">
            <a:ext uri="{FF2B5EF4-FFF2-40B4-BE49-F238E27FC236}">
              <a16:creationId xmlns:a16="http://schemas.microsoft.com/office/drawing/2014/main" id="{3114D97A-C5AF-06D9-677A-447A7D94B730}"/>
            </a:ext>
          </a:extLst>
        </cdr:cNvPr>
        <cdr:cNvSpPr txBox="1"/>
      </cdr:nvSpPr>
      <cdr:spPr>
        <a:xfrm xmlns:a="http://schemas.openxmlformats.org/drawingml/2006/main">
          <a:off x="137160" y="1893570"/>
          <a:ext cx="2148840" cy="55626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CA" sz="1100"/>
        </a:p>
      </cdr:txBody>
    </cdr:sp>
  </cdr:relSizeAnchor>
  <cdr:relSizeAnchor xmlns:cdr="http://schemas.openxmlformats.org/drawingml/2006/chartDrawing">
    <cdr:from>
      <cdr:x>0</cdr:x>
      <cdr:y>0.92222</cdr:y>
    </cdr:from>
    <cdr:to>
      <cdr:x>0.82667</cdr:x>
      <cdr:y>0.99028</cdr:y>
    </cdr:to>
    <cdr:sp macro="" textlink="">
      <cdr:nvSpPr>
        <cdr:cNvPr id="4" name="TextBox 3">
          <a:extLst xmlns:a="http://schemas.openxmlformats.org/drawingml/2006/main">
            <a:ext uri="{FF2B5EF4-FFF2-40B4-BE49-F238E27FC236}">
              <a16:creationId xmlns:a16="http://schemas.microsoft.com/office/drawing/2014/main" id="{0DDDD516-18F0-A0A1-881C-4E4ACB222E3C}"/>
            </a:ext>
          </a:extLst>
        </cdr:cNvPr>
        <cdr:cNvSpPr txBox="1"/>
      </cdr:nvSpPr>
      <cdr:spPr>
        <a:xfrm xmlns:a="http://schemas.openxmlformats.org/drawingml/2006/main">
          <a:off x="0" y="2529840"/>
          <a:ext cx="3779520" cy="18669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800"/>
            <a:t>Source</a:t>
          </a:r>
          <a:r>
            <a:rPr lang="en-CA" sz="800" baseline="0"/>
            <a:t> Statistics Canada Table 17-10-0005-01, 38-10-0097-01 and LG Economic Insights</a:t>
          </a:r>
          <a:endParaRPr lang="en-CA" sz="800"/>
        </a:p>
      </cdr:txBody>
    </cdr:sp>
  </cdr:relSizeAnchor>
</c:userShapes>
</file>

<file path=xl/drawings/drawing3.xml><?xml version="1.0" encoding="utf-8"?>
<xdr:wsDr xmlns:xdr="http://schemas.openxmlformats.org/drawingml/2006/spreadsheetDrawing" xmlns:a="http://schemas.openxmlformats.org/drawingml/2006/main">
  <xdr:twoCellAnchor>
    <xdr:from>
      <xdr:col>7</xdr:col>
      <xdr:colOff>30480</xdr:colOff>
      <xdr:row>11</xdr:row>
      <xdr:rowOff>148590</xdr:rowOff>
    </xdr:from>
    <xdr:to>
      <xdr:col>13</xdr:col>
      <xdr:colOff>441960</xdr:colOff>
      <xdr:row>26</xdr:row>
      <xdr:rowOff>148590</xdr:rowOff>
    </xdr:to>
    <xdr:graphicFrame macro="">
      <xdr:nvGraphicFramePr>
        <xdr:cNvPr id="2" name="Chart 1">
          <a:extLst>
            <a:ext uri="{FF2B5EF4-FFF2-40B4-BE49-F238E27FC236}">
              <a16:creationId xmlns:a16="http://schemas.microsoft.com/office/drawing/2014/main" id="{0926A771-651A-8FFE-F0A9-573D5D773A7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c:userShapes xmlns:c="http://schemas.openxmlformats.org/drawingml/2006/chart">
  <cdr:relSizeAnchor xmlns:cdr="http://schemas.openxmlformats.org/drawingml/2006/chartDrawing">
    <cdr:from>
      <cdr:x>0.00333</cdr:x>
      <cdr:y>0.925</cdr:y>
    </cdr:from>
    <cdr:to>
      <cdr:x>0.71833</cdr:x>
      <cdr:y>0.99861</cdr:y>
    </cdr:to>
    <cdr:sp macro="" textlink="">
      <cdr:nvSpPr>
        <cdr:cNvPr id="2" name="TextBox 1">
          <a:extLst xmlns:a="http://schemas.openxmlformats.org/drawingml/2006/main">
            <a:ext uri="{FF2B5EF4-FFF2-40B4-BE49-F238E27FC236}">
              <a16:creationId xmlns:a16="http://schemas.microsoft.com/office/drawing/2014/main" id="{1840EA75-2EF6-3AB3-B9F8-3DC49128477B}"/>
            </a:ext>
          </a:extLst>
        </cdr:cNvPr>
        <cdr:cNvSpPr txBox="1"/>
      </cdr:nvSpPr>
      <cdr:spPr>
        <a:xfrm xmlns:a="http://schemas.openxmlformats.org/drawingml/2006/main">
          <a:off x="15240" y="2537460"/>
          <a:ext cx="3268980" cy="20193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800"/>
            <a:t>Source</a:t>
          </a:r>
          <a:r>
            <a:rPr lang="en-CA" sz="800" baseline="0"/>
            <a:t> Statistics Canada Tables 36-10-0222-01, 38-10-0097-01  and LG Economic Insights</a:t>
          </a:r>
          <a:endParaRPr lang="en-CA" sz="800"/>
        </a:p>
      </cdr:txBody>
    </cdr:sp>
  </cdr:relSizeAnchor>
</c:userShape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220D8-533D-4312-A075-7822E033564F}">
  <dimension ref="A1:O77"/>
  <sheetViews>
    <sheetView topLeftCell="A38" workbookViewId="0">
      <selection activeCell="A3" sqref="A3"/>
    </sheetView>
  </sheetViews>
  <sheetFormatPr defaultRowHeight="14.4" x14ac:dyDescent="0.3"/>
  <cols>
    <col min="2" max="2" width="16.77734375" customWidth="1"/>
  </cols>
  <sheetData>
    <row r="1" spans="1:15" x14ac:dyDescent="0.3">
      <c r="A1" t="s">
        <v>0</v>
      </c>
    </row>
    <row r="2" spans="1:15" x14ac:dyDescent="0.3">
      <c r="A2" t="s">
        <v>1</v>
      </c>
    </row>
    <row r="3" spans="1:15" x14ac:dyDescent="0.3">
      <c r="A3" t="s">
        <v>2</v>
      </c>
    </row>
    <row r="4" spans="1:15" x14ac:dyDescent="0.3">
      <c r="A4" t="s">
        <v>3</v>
      </c>
    </row>
    <row r="5" spans="1:15" x14ac:dyDescent="0.3">
      <c r="A5" t="s">
        <v>4</v>
      </c>
    </row>
    <row r="9" spans="1:15" x14ac:dyDescent="0.3">
      <c r="A9" t="s">
        <v>5</v>
      </c>
      <c r="B9" t="s">
        <v>6</v>
      </c>
      <c r="C9">
        <v>2009</v>
      </c>
      <c r="D9">
        <v>2010</v>
      </c>
      <c r="E9">
        <v>2011</v>
      </c>
      <c r="F9">
        <v>2012</v>
      </c>
      <c r="G9">
        <v>2013</v>
      </c>
      <c r="H9">
        <v>2014</v>
      </c>
      <c r="I9">
        <v>2015</v>
      </c>
      <c r="J9">
        <v>2016</v>
      </c>
      <c r="K9">
        <v>2017</v>
      </c>
      <c r="L9">
        <v>2018</v>
      </c>
      <c r="M9">
        <v>2019</v>
      </c>
      <c r="N9">
        <v>2020</v>
      </c>
      <c r="O9">
        <v>2021</v>
      </c>
    </row>
    <row r="10" spans="1:15" x14ac:dyDescent="0.3">
      <c r="A10" t="s">
        <v>7</v>
      </c>
      <c r="C10" t="s">
        <v>8</v>
      </c>
    </row>
    <row r="11" spans="1:15" x14ac:dyDescent="0.3">
      <c r="B11" t="s">
        <v>9</v>
      </c>
      <c r="C11" s="1">
        <v>738765</v>
      </c>
      <c r="D11" s="1">
        <v>753887</v>
      </c>
      <c r="E11" s="1">
        <v>764322</v>
      </c>
      <c r="F11" s="1">
        <v>765177</v>
      </c>
      <c r="G11" s="1">
        <v>774546</v>
      </c>
      <c r="H11" s="1">
        <v>775519</v>
      </c>
      <c r="I11" s="1">
        <v>780254</v>
      </c>
      <c r="J11" s="1">
        <v>753719</v>
      </c>
      <c r="K11" s="1">
        <v>766876</v>
      </c>
      <c r="L11" s="1">
        <v>780372</v>
      </c>
      <c r="M11" s="1">
        <v>775612</v>
      </c>
      <c r="N11" s="1">
        <v>693849</v>
      </c>
      <c r="O11" s="1">
        <v>708880</v>
      </c>
    </row>
    <row r="12" spans="1:15" x14ac:dyDescent="0.3">
      <c r="B12" t="s">
        <v>10</v>
      </c>
      <c r="C12" s="1">
        <v>609765</v>
      </c>
      <c r="D12" s="1">
        <v>625165</v>
      </c>
      <c r="E12" s="1">
        <v>631802</v>
      </c>
      <c r="F12" s="1">
        <v>636925</v>
      </c>
      <c r="G12" s="1">
        <v>639396</v>
      </c>
      <c r="H12" s="1">
        <v>642314</v>
      </c>
      <c r="I12" s="1">
        <v>647912</v>
      </c>
      <c r="J12" s="1">
        <v>622641</v>
      </c>
      <c r="K12" s="1">
        <v>632545</v>
      </c>
      <c r="L12" s="1">
        <v>642939</v>
      </c>
      <c r="M12" s="1">
        <v>639121</v>
      </c>
      <c r="N12" s="1">
        <v>579689</v>
      </c>
      <c r="O12" s="1">
        <v>594661</v>
      </c>
    </row>
    <row r="13" spans="1:15" x14ac:dyDescent="0.3">
      <c r="B13" t="s">
        <v>11</v>
      </c>
      <c r="C13" s="1">
        <v>129000</v>
      </c>
      <c r="D13" s="1">
        <v>128722</v>
      </c>
      <c r="E13" s="1">
        <v>132520</v>
      </c>
      <c r="F13" s="1">
        <v>128252</v>
      </c>
      <c r="G13" s="1">
        <v>135150</v>
      </c>
      <c r="H13" s="1">
        <v>133205</v>
      </c>
      <c r="I13" s="1">
        <v>132343</v>
      </c>
      <c r="J13" s="1">
        <v>131078</v>
      </c>
      <c r="K13" s="1">
        <v>134331</v>
      </c>
      <c r="L13" s="1">
        <v>137433</v>
      </c>
      <c r="M13" s="1">
        <v>136491</v>
      </c>
      <c r="N13" s="1">
        <v>114160</v>
      </c>
      <c r="O13" s="1">
        <v>114219</v>
      </c>
    </row>
    <row r="14" spans="1:15" x14ac:dyDescent="0.3">
      <c r="A14" t="s">
        <v>12</v>
      </c>
      <c r="B14" t="s">
        <v>9</v>
      </c>
      <c r="C14" s="1">
        <v>9134</v>
      </c>
      <c r="D14" s="1">
        <v>9352</v>
      </c>
      <c r="E14" s="1">
        <v>9473</v>
      </c>
      <c r="F14" s="1">
        <v>9074</v>
      </c>
      <c r="G14" s="1">
        <v>9167</v>
      </c>
      <c r="H14" s="1">
        <v>10195</v>
      </c>
      <c r="I14" s="1">
        <v>10833</v>
      </c>
      <c r="J14" s="1">
        <v>11063</v>
      </c>
      <c r="K14" s="1">
        <v>10843</v>
      </c>
      <c r="L14" s="1">
        <v>10552</v>
      </c>
      <c r="M14" s="1">
        <v>10483</v>
      </c>
      <c r="N14" s="1">
        <v>8420</v>
      </c>
      <c r="O14" s="1">
        <v>7694</v>
      </c>
    </row>
    <row r="15" spans="1:15" x14ac:dyDescent="0.3">
      <c r="B15" t="s">
        <v>10</v>
      </c>
      <c r="C15" s="1">
        <v>7050</v>
      </c>
      <c r="D15" s="1">
        <v>7306</v>
      </c>
      <c r="E15" s="1">
        <v>7084</v>
      </c>
      <c r="F15" s="1">
        <v>6711</v>
      </c>
      <c r="G15" s="1">
        <v>6914</v>
      </c>
      <c r="H15" s="1">
        <v>7674</v>
      </c>
      <c r="I15" s="1">
        <v>8423</v>
      </c>
      <c r="J15" s="1">
        <v>8614</v>
      </c>
      <c r="K15" s="1">
        <v>8115</v>
      </c>
      <c r="L15" s="1">
        <v>8005</v>
      </c>
      <c r="M15" s="1">
        <v>8022</v>
      </c>
      <c r="N15" s="1">
        <v>6224</v>
      </c>
      <c r="O15" s="1">
        <v>5590</v>
      </c>
    </row>
    <row r="16" spans="1:15" x14ac:dyDescent="0.3">
      <c r="B16" t="s">
        <v>11</v>
      </c>
      <c r="C16" s="1">
        <v>2083</v>
      </c>
      <c r="D16" s="1">
        <v>2046</v>
      </c>
      <c r="E16" s="1">
        <v>2389</v>
      </c>
      <c r="F16" s="1">
        <v>2364</v>
      </c>
      <c r="G16" s="1">
        <v>2253</v>
      </c>
      <c r="H16" s="1">
        <v>2522</v>
      </c>
      <c r="I16" s="1">
        <v>2409</v>
      </c>
      <c r="J16" s="1">
        <v>2449</v>
      </c>
      <c r="K16" s="1">
        <v>2728</v>
      </c>
      <c r="L16" s="1">
        <v>2547</v>
      </c>
      <c r="M16" s="1">
        <v>2461</v>
      </c>
      <c r="N16" s="1">
        <v>2195</v>
      </c>
      <c r="O16" s="1">
        <v>2104</v>
      </c>
    </row>
    <row r="17" spans="1:15" x14ac:dyDescent="0.3">
      <c r="A17" t="s">
        <v>13</v>
      </c>
      <c r="B17" t="s">
        <v>9</v>
      </c>
      <c r="C17" s="1">
        <v>1864</v>
      </c>
      <c r="D17" s="1">
        <v>1880</v>
      </c>
      <c r="E17" s="1">
        <v>2067</v>
      </c>
      <c r="F17" s="1">
        <v>1909</v>
      </c>
      <c r="G17" s="1">
        <v>1597</v>
      </c>
      <c r="H17" s="1">
        <v>1573</v>
      </c>
      <c r="I17" s="1">
        <v>1513</v>
      </c>
      <c r="J17" s="1">
        <v>1615</v>
      </c>
      <c r="K17" s="1">
        <v>1667</v>
      </c>
      <c r="L17" s="1">
        <v>1658</v>
      </c>
      <c r="M17" s="1">
        <v>1692</v>
      </c>
      <c r="N17" s="1">
        <v>1648</v>
      </c>
      <c r="O17" s="1">
        <v>1661</v>
      </c>
    </row>
    <row r="18" spans="1:15" x14ac:dyDescent="0.3">
      <c r="B18" t="s">
        <v>10</v>
      </c>
      <c r="C18">
        <v>823</v>
      </c>
      <c r="D18">
        <v>898</v>
      </c>
      <c r="E18">
        <v>972</v>
      </c>
      <c r="F18">
        <v>923</v>
      </c>
      <c r="G18">
        <v>744</v>
      </c>
      <c r="H18">
        <v>787</v>
      </c>
      <c r="I18">
        <v>794</v>
      </c>
      <c r="J18">
        <v>830</v>
      </c>
      <c r="K18">
        <v>816</v>
      </c>
      <c r="L18">
        <v>837</v>
      </c>
      <c r="M18">
        <v>853</v>
      </c>
      <c r="N18">
        <v>899</v>
      </c>
      <c r="O18">
        <v>913</v>
      </c>
    </row>
    <row r="19" spans="1:15" x14ac:dyDescent="0.3">
      <c r="B19" t="s">
        <v>11</v>
      </c>
      <c r="C19" s="1">
        <v>1041</v>
      </c>
      <c r="D19">
        <v>982</v>
      </c>
      <c r="E19" s="1">
        <v>1095</v>
      </c>
      <c r="F19">
        <v>987</v>
      </c>
      <c r="G19">
        <v>854</v>
      </c>
      <c r="H19">
        <v>787</v>
      </c>
      <c r="I19">
        <v>720</v>
      </c>
      <c r="J19">
        <v>785</v>
      </c>
      <c r="K19">
        <v>851</v>
      </c>
      <c r="L19">
        <v>821</v>
      </c>
      <c r="M19">
        <v>839</v>
      </c>
      <c r="N19">
        <v>749</v>
      </c>
      <c r="O19">
        <v>749</v>
      </c>
    </row>
    <row r="20" spans="1:15" x14ac:dyDescent="0.3">
      <c r="A20" t="s">
        <v>14</v>
      </c>
      <c r="B20" t="s">
        <v>9</v>
      </c>
      <c r="C20" s="1">
        <v>23695</v>
      </c>
      <c r="D20" s="1">
        <v>22469</v>
      </c>
      <c r="E20" s="1">
        <v>22764</v>
      </c>
      <c r="F20" s="1">
        <v>20453</v>
      </c>
      <c r="G20" s="1">
        <v>19116</v>
      </c>
      <c r="H20" s="1">
        <v>17802</v>
      </c>
      <c r="I20" s="1">
        <v>17777</v>
      </c>
      <c r="J20" s="1">
        <v>16575</v>
      </c>
      <c r="K20" s="1">
        <v>17095</v>
      </c>
      <c r="L20" s="1">
        <v>17582</v>
      </c>
      <c r="M20" s="1">
        <v>16762</v>
      </c>
      <c r="N20" s="1">
        <v>14381</v>
      </c>
      <c r="O20" s="1">
        <v>14203</v>
      </c>
    </row>
    <row r="21" spans="1:15" x14ac:dyDescent="0.3">
      <c r="B21" t="s">
        <v>10</v>
      </c>
      <c r="C21" s="1">
        <v>18926</v>
      </c>
      <c r="D21" s="1">
        <v>17707</v>
      </c>
      <c r="E21" s="1">
        <v>17397</v>
      </c>
      <c r="F21" s="1">
        <v>15328</v>
      </c>
      <c r="G21" s="1">
        <v>14334</v>
      </c>
      <c r="H21" s="1">
        <v>13357</v>
      </c>
      <c r="I21" s="1">
        <v>12802</v>
      </c>
      <c r="J21" s="1">
        <v>11928</v>
      </c>
      <c r="K21" s="1">
        <v>12323</v>
      </c>
      <c r="L21" s="1">
        <v>12665</v>
      </c>
      <c r="M21" s="1">
        <v>11984</v>
      </c>
      <c r="N21" s="1">
        <v>10267</v>
      </c>
      <c r="O21" s="1">
        <v>10130</v>
      </c>
    </row>
    <row r="22" spans="1:15" x14ac:dyDescent="0.3">
      <c r="B22" t="s">
        <v>11</v>
      </c>
      <c r="C22" s="1">
        <v>4770</v>
      </c>
      <c r="D22" s="1">
        <v>4762</v>
      </c>
      <c r="E22" s="1">
        <v>5367</v>
      </c>
      <c r="F22" s="1">
        <v>5125</v>
      </c>
      <c r="G22" s="1">
        <v>4782</v>
      </c>
      <c r="H22" s="1">
        <v>4445</v>
      </c>
      <c r="I22" s="1">
        <v>4975</v>
      </c>
      <c r="J22" s="1">
        <v>4648</v>
      </c>
      <c r="K22" s="1">
        <v>4772</v>
      </c>
      <c r="L22" s="1">
        <v>4918</v>
      </c>
      <c r="M22" s="1">
        <v>4777</v>
      </c>
      <c r="N22" s="1">
        <v>4114</v>
      </c>
      <c r="O22" s="1">
        <v>4073</v>
      </c>
    </row>
    <row r="23" spans="1:15" x14ac:dyDescent="0.3">
      <c r="A23" t="s">
        <v>15</v>
      </c>
      <c r="B23" t="s">
        <v>9</v>
      </c>
      <c r="C23" s="1">
        <v>21511</v>
      </c>
      <c r="D23" s="1">
        <v>20508</v>
      </c>
      <c r="E23" s="1">
        <v>21492</v>
      </c>
      <c r="F23" s="1">
        <v>19657</v>
      </c>
      <c r="G23" s="1">
        <v>17956</v>
      </c>
      <c r="H23" s="1">
        <v>16698</v>
      </c>
      <c r="I23" s="1">
        <v>18238</v>
      </c>
      <c r="J23" s="1">
        <v>19209</v>
      </c>
      <c r="K23" s="1">
        <v>18119</v>
      </c>
      <c r="L23" s="1">
        <v>17973</v>
      </c>
      <c r="M23" s="1">
        <v>17014</v>
      </c>
      <c r="N23" s="1">
        <v>15665</v>
      </c>
      <c r="O23" s="1">
        <v>16139</v>
      </c>
    </row>
    <row r="24" spans="1:15" x14ac:dyDescent="0.3">
      <c r="B24" t="s">
        <v>10</v>
      </c>
      <c r="C24" s="1">
        <v>17868</v>
      </c>
      <c r="D24" s="1">
        <v>16662</v>
      </c>
      <c r="E24" s="1">
        <v>16798</v>
      </c>
      <c r="F24" s="1">
        <v>15096</v>
      </c>
      <c r="G24" s="1">
        <v>13868</v>
      </c>
      <c r="H24" s="1">
        <v>12567</v>
      </c>
      <c r="I24" s="1">
        <v>13489</v>
      </c>
      <c r="J24" s="1">
        <v>14825</v>
      </c>
      <c r="K24" s="1">
        <v>14386</v>
      </c>
      <c r="L24" s="1">
        <v>14436</v>
      </c>
      <c r="M24" s="1">
        <v>13768</v>
      </c>
      <c r="N24" s="1">
        <v>12910</v>
      </c>
      <c r="O24" s="1">
        <v>13527</v>
      </c>
    </row>
    <row r="25" spans="1:15" x14ac:dyDescent="0.3">
      <c r="B25" t="s">
        <v>11</v>
      </c>
      <c r="C25" s="1">
        <v>3644</v>
      </c>
      <c r="D25" s="1">
        <v>3846</v>
      </c>
      <c r="E25" s="1">
        <v>4694</v>
      </c>
      <c r="F25" s="1">
        <v>4561</v>
      </c>
      <c r="G25" s="1">
        <v>4087</v>
      </c>
      <c r="H25" s="1">
        <v>4131</v>
      </c>
      <c r="I25" s="1">
        <v>4748</v>
      </c>
      <c r="J25" s="1">
        <v>4384</v>
      </c>
      <c r="K25" s="1">
        <v>3733</v>
      </c>
      <c r="L25" s="1">
        <v>3537</v>
      </c>
      <c r="M25" s="1">
        <v>3246</v>
      </c>
      <c r="N25" s="1">
        <v>2755</v>
      </c>
      <c r="O25" s="1">
        <v>2612</v>
      </c>
    </row>
    <row r="26" spans="1:15" x14ac:dyDescent="0.3">
      <c r="A26" t="s">
        <v>16</v>
      </c>
      <c r="B26" t="s">
        <v>9</v>
      </c>
      <c r="C26" s="1">
        <v>94069</v>
      </c>
      <c r="D26" s="1">
        <v>90197</v>
      </c>
      <c r="E26" s="1">
        <v>91363</v>
      </c>
      <c r="F26" s="1">
        <v>89602</v>
      </c>
      <c r="G26" s="1">
        <v>89319</v>
      </c>
      <c r="H26" s="1">
        <v>87815</v>
      </c>
      <c r="I26" s="1">
        <v>90656</v>
      </c>
      <c r="J26" s="1">
        <v>88846</v>
      </c>
      <c r="K26" s="1">
        <v>90941</v>
      </c>
      <c r="L26" s="1">
        <v>91681</v>
      </c>
      <c r="M26" s="1">
        <v>92898</v>
      </c>
      <c r="N26" s="1">
        <v>81363</v>
      </c>
      <c r="O26" s="1">
        <v>84473</v>
      </c>
    </row>
    <row r="27" spans="1:15" x14ac:dyDescent="0.3">
      <c r="B27" t="s">
        <v>10</v>
      </c>
      <c r="C27" s="1">
        <v>67583</v>
      </c>
      <c r="D27" s="1">
        <v>64745</v>
      </c>
      <c r="E27" s="1">
        <v>64522</v>
      </c>
      <c r="F27" s="1">
        <v>63414</v>
      </c>
      <c r="G27" s="1">
        <v>62316</v>
      </c>
      <c r="H27" s="1">
        <v>61144</v>
      </c>
      <c r="I27" s="1">
        <v>64093</v>
      </c>
      <c r="J27" s="1">
        <v>62838</v>
      </c>
      <c r="K27" s="1">
        <v>64729</v>
      </c>
      <c r="L27" s="1">
        <v>65459</v>
      </c>
      <c r="M27" s="1">
        <v>66491</v>
      </c>
      <c r="N27" s="1">
        <v>59845</v>
      </c>
      <c r="O27" s="1">
        <v>62140</v>
      </c>
    </row>
    <row r="28" spans="1:15" x14ac:dyDescent="0.3">
      <c r="B28" t="s">
        <v>11</v>
      </c>
      <c r="C28" s="1">
        <v>26486</v>
      </c>
      <c r="D28" s="1">
        <v>25451</v>
      </c>
      <c r="E28" s="1">
        <v>26841</v>
      </c>
      <c r="F28" s="1">
        <v>26188</v>
      </c>
      <c r="G28" s="1">
        <v>27003</v>
      </c>
      <c r="H28" s="1">
        <v>26670</v>
      </c>
      <c r="I28" s="1">
        <v>26563</v>
      </c>
      <c r="J28" s="1">
        <v>26008</v>
      </c>
      <c r="K28" s="1">
        <v>26212</v>
      </c>
      <c r="L28" s="1">
        <v>26222</v>
      </c>
      <c r="M28" s="1">
        <v>26407</v>
      </c>
      <c r="N28" s="1">
        <v>21518</v>
      </c>
      <c r="O28" s="1">
        <v>22334</v>
      </c>
    </row>
    <row r="29" spans="1:15" x14ac:dyDescent="0.3">
      <c r="A29" t="s">
        <v>17</v>
      </c>
      <c r="B29" t="s">
        <v>9</v>
      </c>
      <c r="C29" s="1">
        <v>170766</v>
      </c>
      <c r="D29" s="1">
        <v>180069</v>
      </c>
      <c r="E29" s="1">
        <v>179281</v>
      </c>
      <c r="F29" s="1">
        <v>172690</v>
      </c>
      <c r="G29" s="1">
        <v>173224</v>
      </c>
      <c r="H29" s="1">
        <v>169899</v>
      </c>
      <c r="I29" s="1">
        <v>169450</v>
      </c>
      <c r="J29" s="1">
        <v>166827</v>
      </c>
      <c r="K29" s="1">
        <v>164825</v>
      </c>
      <c r="L29" s="1">
        <v>170603</v>
      </c>
      <c r="M29" s="1">
        <v>170955</v>
      </c>
      <c r="N29" s="1">
        <v>148305</v>
      </c>
      <c r="O29" s="1">
        <v>152076</v>
      </c>
    </row>
    <row r="30" spans="1:15" x14ac:dyDescent="0.3">
      <c r="B30" t="s">
        <v>10</v>
      </c>
      <c r="C30" s="1">
        <v>121503</v>
      </c>
      <c r="D30" s="1">
        <v>130604</v>
      </c>
      <c r="E30" s="1">
        <v>127909</v>
      </c>
      <c r="F30" s="1">
        <v>125724</v>
      </c>
      <c r="G30" s="1">
        <v>121618</v>
      </c>
      <c r="H30" s="1">
        <v>119361</v>
      </c>
      <c r="I30" s="1">
        <v>119088</v>
      </c>
      <c r="J30" s="1">
        <v>117601</v>
      </c>
      <c r="K30" s="1">
        <v>114356</v>
      </c>
      <c r="L30" s="1">
        <v>118072</v>
      </c>
      <c r="M30" s="1">
        <v>119159</v>
      </c>
      <c r="N30" s="1">
        <v>106794</v>
      </c>
      <c r="O30" s="1">
        <v>111017</v>
      </c>
    </row>
    <row r="31" spans="1:15" x14ac:dyDescent="0.3">
      <c r="B31" t="s">
        <v>11</v>
      </c>
      <c r="C31" s="1">
        <v>49263</v>
      </c>
      <c r="D31" s="1">
        <v>49465</v>
      </c>
      <c r="E31" s="1">
        <v>51372</v>
      </c>
      <c r="F31" s="1">
        <v>46966</v>
      </c>
      <c r="G31" s="1">
        <v>51606</v>
      </c>
      <c r="H31" s="1">
        <v>50538</v>
      </c>
      <c r="I31" s="1">
        <v>50362</v>
      </c>
      <c r="J31" s="1">
        <v>49226</v>
      </c>
      <c r="K31" s="1">
        <v>50469</v>
      </c>
      <c r="L31" s="1">
        <v>52531</v>
      </c>
      <c r="M31" s="1">
        <v>51797</v>
      </c>
      <c r="N31" s="1">
        <v>41511</v>
      </c>
      <c r="O31" s="1">
        <v>41059</v>
      </c>
    </row>
    <row r="32" spans="1:15" x14ac:dyDescent="0.3">
      <c r="A32" t="s">
        <v>18</v>
      </c>
      <c r="B32" t="s">
        <v>9</v>
      </c>
      <c r="C32" s="1">
        <v>19336</v>
      </c>
      <c r="D32" s="1">
        <v>18891</v>
      </c>
      <c r="E32" s="1">
        <v>18925</v>
      </c>
      <c r="F32" s="1">
        <v>20427</v>
      </c>
      <c r="G32" s="1">
        <v>20935</v>
      </c>
      <c r="H32" s="1">
        <v>21088</v>
      </c>
      <c r="I32" s="1">
        <v>20650</v>
      </c>
      <c r="J32" s="1">
        <v>21044</v>
      </c>
      <c r="K32" s="1">
        <v>21505</v>
      </c>
      <c r="L32" s="1">
        <v>22365</v>
      </c>
      <c r="M32" s="1">
        <v>22232</v>
      </c>
      <c r="N32" s="1">
        <v>20674</v>
      </c>
      <c r="O32" s="1">
        <v>20226</v>
      </c>
    </row>
    <row r="33" spans="1:15" x14ac:dyDescent="0.3">
      <c r="B33" t="s">
        <v>10</v>
      </c>
      <c r="C33" s="1">
        <v>15685</v>
      </c>
      <c r="D33" s="1">
        <v>15049</v>
      </c>
      <c r="E33" s="1">
        <v>15251</v>
      </c>
      <c r="F33" s="1">
        <v>16202</v>
      </c>
      <c r="G33" s="1">
        <v>16447</v>
      </c>
      <c r="H33" s="1">
        <v>16582</v>
      </c>
      <c r="I33" s="1">
        <v>16571</v>
      </c>
      <c r="J33" s="1">
        <v>16839</v>
      </c>
      <c r="K33" s="1">
        <v>17276</v>
      </c>
      <c r="L33" s="1">
        <v>17666</v>
      </c>
      <c r="M33" s="1">
        <v>17498</v>
      </c>
      <c r="N33" s="1">
        <v>16525</v>
      </c>
      <c r="O33" s="1">
        <v>16050</v>
      </c>
    </row>
    <row r="34" spans="1:15" x14ac:dyDescent="0.3">
      <c r="B34" t="s">
        <v>11</v>
      </c>
      <c r="C34" s="1">
        <v>3651</v>
      </c>
      <c r="D34" s="1">
        <v>3843</v>
      </c>
      <c r="E34" s="1">
        <v>3675</v>
      </c>
      <c r="F34" s="1">
        <v>4225</v>
      </c>
      <c r="G34" s="1">
        <v>4488</v>
      </c>
      <c r="H34" s="1">
        <v>4506</v>
      </c>
      <c r="I34" s="1">
        <v>4079</v>
      </c>
      <c r="J34" s="1">
        <v>4205</v>
      </c>
      <c r="K34" s="1">
        <v>4228</v>
      </c>
      <c r="L34" s="1">
        <v>4699</v>
      </c>
      <c r="M34" s="1">
        <v>4733</v>
      </c>
      <c r="N34" s="1">
        <v>4149</v>
      </c>
      <c r="O34" s="1">
        <v>4176</v>
      </c>
    </row>
    <row r="35" spans="1:15" x14ac:dyDescent="0.3">
      <c r="A35" t="s">
        <v>19</v>
      </c>
      <c r="B35" t="s">
        <v>9</v>
      </c>
      <c r="C35" s="1">
        <v>69348</v>
      </c>
      <c r="D35" s="1">
        <v>69164</v>
      </c>
      <c r="E35" s="1">
        <v>68801</v>
      </c>
      <c r="F35" s="1">
        <v>72646</v>
      </c>
      <c r="G35" s="1">
        <v>74912</v>
      </c>
      <c r="H35" s="1">
        <v>76792</v>
      </c>
      <c r="I35" s="1">
        <v>78797</v>
      </c>
      <c r="J35" s="1">
        <v>73907</v>
      </c>
      <c r="K35" s="1">
        <v>77437</v>
      </c>
      <c r="L35" s="1">
        <v>78743</v>
      </c>
      <c r="M35" s="1">
        <v>75606</v>
      </c>
      <c r="N35" s="1">
        <v>66252</v>
      </c>
      <c r="O35" s="1">
        <v>69101</v>
      </c>
    </row>
    <row r="36" spans="1:15" x14ac:dyDescent="0.3">
      <c r="B36" t="s">
        <v>10</v>
      </c>
      <c r="C36" s="1">
        <v>63427</v>
      </c>
      <c r="D36" s="1">
        <v>62779</v>
      </c>
      <c r="E36" s="1">
        <v>63357</v>
      </c>
      <c r="F36" s="1">
        <v>66633</v>
      </c>
      <c r="G36" s="1">
        <v>68396</v>
      </c>
      <c r="H36" s="1">
        <v>70661</v>
      </c>
      <c r="I36" s="1">
        <v>72702</v>
      </c>
      <c r="J36" s="1">
        <v>67816</v>
      </c>
      <c r="K36" s="1">
        <v>71088</v>
      </c>
      <c r="L36" s="1">
        <v>72229</v>
      </c>
      <c r="M36" s="1">
        <v>68986</v>
      </c>
      <c r="N36" s="1">
        <v>60513</v>
      </c>
      <c r="O36" s="1">
        <v>63318</v>
      </c>
    </row>
    <row r="37" spans="1:15" x14ac:dyDescent="0.3">
      <c r="B37" t="s">
        <v>11</v>
      </c>
      <c r="C37" s="1">
        <v>5921</v>
      </c>
      <c r="D37" s="1">
        <v>6385</v>
      </c>
      <c r="E37" s="1">
        <v>5444</v>
      </c>
      <c r="F37" s="1">
        <v>6013</v>
      </c>
      <c r="G37" s="1">
        <v>6516</v>
      </c>
      <c r="H37" s="1">
        <v>6131</v>
      </c>
      <c r="I37" s="1">
        <v>6095</v>
      </c>
      <c r="J37" s="1">
        <v>6091</v>
      </c>
      <c r="K37" s="1">
        <v>6349</v>
      </c>
      <c r="L37" s="1">
        <v>6514</v>
      </c>
      <c r="M37" s="1">
        <v>6620</v>
      </c>
      <c r="N37" s="1">
        <v>5739</v>
      </c>
      <c r="O37" s="1">
        <v>5783</v>
      </c>
    </row>
    <row r="38" spans="1:15" x14ac:dyDescent="0.3">
      <c r="A38" t="s">
        <v>20</v>
      </c>
      <c r="B38" t="s">
        <v>9</v>
      </c>
      <c r="C38" s="1">
        <v>250456</v>
      </c>
      <c r="D38" s="1">
        <v>259155</v>
      </c>
      <c r="E38" s="1">
        <v>269145</v>
      </c>
      <c r="F38" s="1">
        <v>276762</v>
      </c>
      <c r="G38" s="1">
        <v>285303</v>
      </c>
      <c r="H38" s="1">
        <v>290011</v>
      </c>
      <c r="I38" s="1">
        <v>287853</v>
      </c>
      <c r="J38" s="1">
        <v>270302</v>
      </c>
      <c r="K38" s="1">
        <v>278551</v>
      </c>
      <c r="L38" s="1">
        <v>282438</v>
      </c>
      <c r="M38" s="1">
        <v>282957</v>
      </c>
      <c r="N38" s="1">
        <v>261640</v>
      </c>
      <c r="O38" s="1">
        <v>265270</v>
      </c>
    </row>
    <row r="39" spans="1:15" x14ac:dyDescent="0.3">
      <c r="B39" t="s">
        <v>10</v>
      </c>
      <c r="C39" s="1">
        <v>231708</v>
      </c>
      <c r="D39" s="1">
        <v>240824</v>
      </c>
      <c r="E39" s="1">
        <v>250915</v>
      </c>
      <c r="F39" s="1">
        <v>258124</v>
      </c>
      <c r="G39" s="1">
        <v>265387</v>
      </c>
      <c r="H39" s="1">
        <v>269970</v>
      </c>
      <c r="I39" s="1">
        <v>269099</v>
      </c>
      <c r="J39" s="1">
        <v>251288</v>
      </c>
      <c r="K39" s="1">
        <v>258619</v>
      </c>
      <c r="L39" s="1">
        <v>261764</v>
      </c>
      <c r="M39" s="1">
        <v>262314</v>
      </c>
      <c r="N39" s="1">
        <v>243757</v>
      </c>
      <c r="O39" s="1">
        <v>247818</v>
      </c>
    </row>
    <row r="40" spans="1:15" x14ac:dyDescent="0.3">
      <c r="B40" t="s">
        <v>11</v>
      </c>
      <c r="C40" s="1">
        <v>18748</v>
      </c>
      <c r="D40" s="1">
        <v>18331</v>
      </c>
      <c r="E40" s="1">
        <v>18230</v>
      </c>
      <c r="F40" s="1">
        <v>18638</v>
      </c>
      <c r="G40" s="1">
        <v>19916</v>
      </c>
      <c r="H40" s="1">
        <v>20041</v>
      </c>
      <c r="I40" s="1">
        <v>18754</v>
      </c>
      <c r="J40" s="1">
        <v>19014</v>
      </c>
      <c r="K40" s="1">
        <v>19932</v>
      </c>
      <c r="L40" s="1">
        <v>20673</v>
      </c>
      <c r="M40" s="1">
        <v>20643</v>
      </c>
      <c r="N40" s="1">
        <v>17883</v>
      </c>
      <c r="O40" s="1">
        <v>17452</v>
      </c>
    </row>
    <row r="41" spans="1:15" x14ac:dyDescent="0.3">
      <c r="A41" t="s">
        <v>21</v>
      </c>
      <c r="B41" t="s">
        <v>9</v>
      </c>
      <c r="C41" s="1">
        <v>75668</v>
      </c>
      <c r="D41" s="1">
        <v>79146</v>
      </c>
      <c r="E41" s="1">
        <v>77799</v>
      </c>
      <c r="F41" s="1">
        <v>78678</v>
      </c>
      <c r="G41" s="1">
        <v>79717</v>
      </c>
      <c r="H41" s="1">
        <v>80416</v>
      </c>
      <c r="I41" s="1">
        <v>81233</v>
      </c>
      <c r="J41" s="1">
        <v>81333</v>
      </c>
      <c r="K41" s="1">
        <v>82643</v>
      </c>
      <c r="L41" s="1">
        <v>83426</v>
      </c>
      <c r="M41" s="1">
        <v>81491</v>
      </c>
      <c r="N41" s="1">
        <v>72540</v>
      </c>
      <c r="O41" s="1">
        <v>75003</v>
      </c>
    </row>
    <row r="42" spans="1:15" x14ac:dyDescent="0.3">
      <c r="B42" t="s">
        <v>10</v>
      </c>
      <c r="C42" s="1">
        <v>62635</v>
      </c>
      <c r="D42" s="1">
        <v>65876</v>
      </c>
      <c r="E42" s="1">
        <v>64753</v>
      </c>
      <c r="F42" s="1">
        <v>65827</v>
      </c>
      <c r="G42" s="1">
        <v>66406</v>
      </c>
      <c r="H42" s="1">
        <v>67350</v>
      </c>
      <c r="I42" s="1">
        <v>67998</v>
      </c>
      <c r="J42" s="1">
        <v>67409</v>
      </c>
      <c r="K42" s="1">
        <v>67915</v>
      </c>
      <c r="L42" s="1">
        <v>68789</v>
      </c>
      <c r="M42" s="1">
        <v>66869</v>
      </c>
      <c r="N42" s="1">
        <v>59295</v>
      </c>
      <c r="O42" s="1">
        <v>61410</v>
      </c>
    </row>
    <row r="43" spans="1:15" x14ac:dyDescent="0.3">
      <c r="B43" t="s">
        <v>11</v>
      </c>
      <c r="C43" s="1">
        <v>13033</v>
      </c>
      <c r="D43" s="1">
        <v>13270</v>
      </c>
      <c r="E43" s="1">
        <v>13046</v>
      </c>
      <c r="F43" s="1">
        <v>12851</v>
      </c>
      <c r="G43" s="1">
        <v>13311</v>
      </c>
      <c r="H43" s="1">
        <v>13066</v>
      </c>
      <c r="I43" s="1">
        <v>13236</v>
      </c>
      <c r="J43" s="1">
        <v>13924</v>
      </c>
      <c r="K43" s="1">
        <v>14728</v>
      </c>
      <c r="L43" s="1">
        <v>14637</v>
      </c>
      <c r="M43" s="1">
        <v>14622</v>
      </c>
      <c r="N43" s="1">
        <v>13245</v>
      </c>
      <c r="O43" s="1">
        <v>13592</v>
      </c>
    </row>
    <row r="44" spans="1:15" x14ac:dyDescent="0.3">
      <c r="A44" t="s">
        <v>22</v>
      </c>
      <c r="B44" t="s">
        <v>9</v>
      </c>
      <c r="C44">
        <v>587</v>
      </c>
      <c r="D44">
        <v>661</v>
      </c>
      <c r="E44">
        <v>706</v>
      </c>
      <c r="F44">
        <v>709</v>
      </c>
      <c r="G44">
        <v>632</v>
      </c>
      <c r="H44">
        <v>488</v>
      </c>
      <c r="I44">
        <v>520</v>
      </c>
      <c r="J44">
        <v>521</v>
      </c>
      <c r="K44">
        <v>551</v>
      </c>
      <c r="L44">
        <v>618</v>
      </c>
      <c r="M44">
        <v>659</v>
      </c>
      <c r="N44">
        <v>567</v>
      </c>
      <c r="O44">
        <v>620</v>
      </c>
    </row>
    <row r="45" spans="1:15" x14ac:dyDescent="0.3">
      <c r="B45" t="s">
        <v>10</v>
      </c>
      <c r="C45">
        <v>445</v>
      </c>
      <c r="D45">
        <v>510</v>
      </c>
      <c r="E45">
        <v>550</v>
      </c>
      <c r="F45">
        <v>560</v>
      </c>
      <c r="G45">
        <v>484</v>
      </c>
      <c r="H45">
        <v>361</v>
      </c>
      <c r="I45">
        <v>391</v>
      </c>
      <c r="J45">
        <v>393</v>
      </c>
      <c r="K45">
        <v>412</v>
      </c>
      <c r="L45">
        <v>471</v>
      </c>
      <c r="M45">
        <v>499</v>
      </c>
      <c r="N45">
        <v>427</v>
      </c>
      <c r="O45">
        <v>494</v>
      </c>
    </row>
    <row r="46" spans="1:15" x14ac:dyDescent="0.3">
      <c r="B46" t="s">
        <v>11</v>
      </c>
      <c r="C46">
        <v>142</v>
      </c>
      <c r="D46">
        <v>152</v>
      </c>
      <c r="E46">
        <v>156</v>
      </c>
      <c r="F46">
        <v>149</v>
      </c>
      <c r="G46">
        <v>148</v>
      </c>
      <c r="H46">
        <v>127</v>
      </c>
      <c r="I46">
        <v>130</v>
      </c>
      <c r="J46">
        <v>129</v>
      </c>
      <c r="K46">
        <v>139</v>
      </c>
      <c r="L46">
        <v>147</v>
      </c>
      <c r="M46">
        <v>160</v>
      </c>
      <c r="N46">
        <v>140</v>
      </c>
      <c r="O46">
        <v>125</v>
      </c>
    </row>
    <row r="47" spans="1:15" x14ac:dyDescent="0.3">
      <c r="A47" t="s">
        <v>23</v>
      </c>
      <c r="B47" t="s">
        <v>9</v>
      </c>
      <c r="C47" s="1">
        <v>1894</v>
      </c>
      <c r="D47" s="1">
        <v>1932</v>
      </c>
      <c r="E47" s="1">
        <v>2051</v>
      </c>
      <c r="F47" s="1">
        <v>2054</v>
      </c>
      <c r="G47" s="1">
        <v>2020</v>
      </c>
      <c r="H47" s="1">
        <v>2075</v>
      </c>
      <c r="I47" s="1">
        <v>2083</v>
      </c>
      <c r="J47" s="1">
        <v>1791</v>
      </c>
      <c r="K47" s="1">
        <v>1992</v>
      </c>
      <c r="L47" s="1">
        <v>1971</v>
      </c>
      <c r="M47" s="1">
        <v>1919</v>
      </c>
      <c r="N47" s="1">
        <v>1544</v>
      </c>
      <c r="O47" s="1">
        <v>1675</v>
      </c>
    </row>
    <row r="48" spans="1:15" x14ac:dyDescent="0.3">
      <c r="B48" t="s">
        <v>10</v>
      </c>
      <c r="C48" s="1">
        <v>1701</v>
      </c>
      <c r="D48" s="1">
        <v>1768</v>
      </c>
      <c r="E48" s="1">
        <v>1866</v>
      </c>
      <c r="F48" s="1">
        <v>1896</v>
      </c>
      <c r="G48" s="1">
        <v>1868</v>
      </c>
      <c r="H48" s="1">
        <v>1897</v>
      </c>
      <c r="I48" s="1">
        <v>1904</v>
      </c>
      <c r="J48" s="1">
        <v>1638</v>
      </c>
      <c r="K48" s="1">
        <v>1859</v>
      </c>
      <c r="L48" s="1">
        <v>1830</v>
      </c>
      <c r="M48" s="1">
        <v>1772</v>
      </c>
      <c r="N48" s="1">
        <v>1416</v>
      </c>
      <c r="O48" s="1">
        <v>1550</v>
      </c>
    </row>
    <row r="49" spans="1:15" x14ac:dyDescent="0.3">
      <c r="B49" t="s">
        <v>11</v>
      </c>
      <c r="C49">
        <v>193</v>
      </c>
      <c r="D49">
        <v>165</v>
      </c>
      <c r="E49">
        <v>185</v>
      </c>
      <c r="F49">
        <v>158</v>
      </c>
      <c r="G49">
        <v>152</v>
      </c>
      <c r="H49">
        <v>178</v>
      </c>
      <c r="I49">
        <v>179</v>
      </c>
      <c r="J49">
        <v>153</v>
      </c>
      <c r="K49">
        <v>133</v>
      </c>
      <c r="L49">
        <v>140</v>
      </c>
      <c r="M49">
        <v>146</v>
      </c>
      <c r="N49">
        <v>128</v>
      </c>
      <c r="O49">
        <v>124</v>
      </c>
    </row>
    <row r="50" spans="1:15" x14ac:dyDescent="0.3">
      <c r="A50" t="s">
        <v>24</v>
      </c>
      <c r="B50" t="s">
        <v>9</v>
      </c>
      <c r="C50">
        <v>437</v>
      </c>
      <c r="D50">
        <v>462</v>
      </c>
      <c r="E50">
        <v>455</v>
      </c>
      <c r="F50">
        <v>516</v>
      </c>
      <c r="G50">
        <v>648</v>
      </c>
      <c r="H50">
        <v>668</v>
      </c>
      <c r="I50">
        <v>652</v>
      </c>
      <c r="J50">
        <v>685</v>
      </c>
      <c r="K50">
        <v>707</v>
      </c>
      <c r="L50">
        <v>762</v>
      </c>
      <c r="M50">
        <v>944</v>
      </c>
      <c r="N50">
        <v>850</v>
      </c>
      <c r="O50">
        <v>738</v>
      </c>
    </row>
    <row r="51" spans="1:15" x14ac:dyDescent="0.3">
      <c r="B51" t="s">
        <v>10</v>
      </c>
      <c r="C51">
        <v>412</v>
      </c>
      <c r="D51">
        <v>437</v>
      </c>
      <c r="E51">
        <v>428</v>
      </c>
      <c r="F51">
        <v>488</v>
      </c>
      <c r="G51">
        <v>614</v>
      </c>
      <c r="H51">
        <v>605</v>
      </c>
      <c r="I51">
        <v>559</v>
      </c>
      <c r="J51">
        <v>622</v>
      </c>
      <c r="K51">
        <v>651</v>
      </c>
      <c r="L51">
        <v>716</v>
      </c>
      <c r="M51">
        <v>904</v>
      </c>
      <c r="N51">
        <v>817</v>
      </c>
      <c r="O51">
        <v>702</v>
      </c>
    </row>
    <row r="52" spans="1:15" x14ac:dyDescent="0.3">
      <c r="B52" t="s">
        <v>11</v>
      </c>
      <c r="C52">
        <v>24</v>
      </c>
      <c r="D52">
        <v>25</v>
      </c>
      <c r="E52">
        <v>27</v>
      </c>
      <c r="F52">
        <v>28</v>
      </c>
      <c r="G52">
        <v>33</v>
      </c>
      <c r="H52">
        <v>63</v>
      </c>
      <c r="I52">
        <v>92</v>
      </c>
      <c r="J52">
        <v>63</v>
      </c>
      <c r="K52">
        <v>56</v>
      </c>
      <c r="L52">
        <v>46</v>
      </c>
      <c r="M52">
        <v>41</v>
      </c>
      <c r="N52">
        <v>33</v>
      </c>
      <c r="O52">
        <v>36</v>
      </c>
    </row>
    <row r="55" spans="1:15" x14ac:dyDescent="0.3">
      <c r="A55" t="s">
        <v>25</v>
      </c>
    </row>
    <row r="56" spans="1:15" x14ac:dyDescent="0.3">
      <c r="A56" t="s">
        <v>26</v>
      </c>
      <c r="B56" t="s">
        <v>27</v>
      </c>
    </row>
    <row r="57" spans="1:15" x14ac:dyDescent="0.3">
      <c r="B57" t="s">
        <v>28</v>
      </c>
    </row>
    <row r="61" spans="1:15" x14ac:dyDescent="0.3">
      <c r="A61" t="s">
        <v>29</v>
      </c>
    </row>
    <row r="62" spans="1:15" ht="158.4" x14ac:dyDescent="0.3">
      <c r="A62">
        <v>1</v>
      </c>
      <c r="B62" s="2" t="s">
        <v>30</v>
      </c>
    </row>
    <row r="63" spans="1:15" x14ac:dyDescent="0.3">
      <c r="A63">
        <v>2</v>
      </c>
      <c r="B63" t="s">
        <v>31</v>
      </c>
    </row>
    <row r="64" spans="1:15" x14ac:dyDescent="0.3">
      <c r="A64">
        <v>3</v>
      </c>
      <c r="B64" t="s">
        <v>32</v>
      </c>
    </row>
    <row r="65" spans="1:2" x14ac:dyDescent="0.3">
      <c r="A65">
        <v>4</v>
      </c>
      <c r="B65" t="s">
        <v>33</v>
      </c>
    </row>
    <row r="66" spans="1:2" x14ac:dyDescent="0.3">
      <c r="A66">
        <v>5</v>
      </c>
      <c r="B66" t="s">
        <v>34</v>
      </c>
    </row>
    <row r="67" spans="1:2" x14ac:dyDescent="0.3">
      <c r="A67">
        <v>6</v>
      </c>
      <c r="B67" t="s">
        <v>35</v>
      </c>
    </row>
    <row r="68" spans="1:2" x14ac:dyDescent="0.3">
      <c r="A68">
        <v>7</v>
      </c>
      <c r="B68" t="s">
        <v>36</v>
      </c>
    </row>
    <row r="69" spans="1:2" x14ac:dyDescent="0.3">
      <c r="A69">
        <v>8</v>
      </c>
      <c r="B69" t="s">
        <v>37</v>
      </c>
    </row>
    <row r="70" spans="1:2" x14ac:dyDescent="0.3">
      <c r="A70">
        <v>9</v>
      </c>
      <c r="B70" t="s">
        <v>38</v>
      </c>
    </row>
    <row r="71" spans="1:2" ht="57.6" x14ac:dyDescent="0.3">
      <c r="A71">
        <v>10</v>
      </c>
      <c r="B71" s="2" t="s">
        <v>39</v>
      </c>
    </row>
    <row r="72" spans="1:2" x14ac:dyDescent="0.3">
      <c r="A72">
        <v>11</v>
      </c>
      <c r="B72" t="s">
        <v>40</v>
      </c>
    </row>
    <row r="76" spans="1:2" x14ac:dyDescent="0.3">
      <c r="A76" t="s">
        <v>41</v>
      </c>
    </row>
    <row r="77" spans="1:2" x14ac:dyDescent="0.3">
      <c r="A77" t="s">
        <v>42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AD5721-43AC-4091-AE15-B414F61F6C06}">
  <dimension ref="A1:R46"/>
  <sheetViews>
    <sheetView topLeftCell="A18" workbookViewId="0">
      <selection activeCell="R25" sqref="R25"/>
    </sheetView>
  </sheetViews>
  <sheetFormatPr defaultRowHeight="14.4" x14ac:dyDescent="0.3"/>
  <cols>
    <col min="1" max="1" width="13.88671875" customWidth="1"/>
    <col min="2" max="16" width="10.109375" bestFit="1" customWidth="1"/>
  </cols>
  <sheetData>
    <row r="1" spans="1:18" x14ac:dyDescent="0.3">
      <c r="A1" t="s">
        <v>43</v>
      </c>
    </row>
    <row r="2" spans="1:18" x14ac:dyDescent="0.3">
      <c r="A2" t="s">
        <v>1</v>
      </c>
    </row>
    <row r="3" spans="1:18" x14ac:dyDescent="0.3">
      <c r="A3" t="s">
        <v>44</v>
      </c>
    </row>
    <row r="4" spans="1:18" x14ac:dyDescent="0.3">
      <c r="A4" t="s">
        <v>45</v>
      </c>
    </row>
    <row r="5" spans="1:18" x14ac:dyDescent="0.3">
      <c r="A5" t="s">
        <v>4</v>
      </c>
    </row>
    <row r="10" spans="1:18" x14ac:dyDescent="0.3">
      <c r="A10" t="s">
        <v>5</v>
      </c>
      <c r="B10">
        <v>2009</v>
      </c>
      <c r="C10">
        <v>2010</v>
      </c>
      <c r="D10">
        <v>2011</v>
      </c>
      <c r="E10">
        <v>2012</v>
      </c>
      <c r="F10">
        <v>2013</v>
      </c>
      <c r="G10">
        <v>2014</v>
      </c>
      <c r="H10">
        <v>2015</v>
      </c>
      <c r="I10">
        <v>2016</v>
      </c>
      <c r="J10">
        <v>2017</v>
      </c>
      <c r="K10">
        <v>2018</v>
      </c>
      <c r="L10">
        <v>2019</v>
      </c>
      <c r="M10">
        <v>2020</v>
      </c>
      <c r="N10">
        <v>2021</v>
      </c>
      <c r="P10" s="5" t="s">
        <v>95</v>
      </c>
      <c r="Q10" s="5" t="s">
        <v>96</v>
      </c>
      <c r="R10" s="5" t="s">
        <v>97</v>
      </c>
    </row>
    <row r="11" spans="1:18" x14ac:dyDescent="0.3">
      <c r="P11" s="5"/>
      <c r="Q11" s="5"/>
      <c r="R11" s="5"/>
    </row>
    <row r="12" spans="1:18" x14ac:dyDescent="0.3">
      <c r="A12" t="s">
        <v>81</v>
      </c>
      <c r="B12" s="4">
        <f>'3810009701-noSymbol (10)'!C13*1000/Population!C12</f>
        <v>3.8358529683658991</v>
      </c>
      <c r="C12" s="4">
        <f>'3810009701-noSymbol (10)'!D13*1000/Population!D12</f>
        <v>3.7852840956843314</v>
      </c>
      <c r="D12" s="4">
        <f>'3810009701-noSymbol (10)'!E13*1000/Population!E12</f>
        <v>3.8591440382412867</v>
      </c>
      <c r="E12" s="4">
        <f>'3810009701-noSymbol (10)'!F13*1000/Population!F12</f>
        <v>3.6945968551909139</v>
      </c>
      <c r="F12" s="4">
        <f>'3810009701-noSymbol (10)'!G13*1000/Population!G12</f>
        <v>3.8525136347341604</v>
      </c>
      <c r="G12" s="4">
        <f>'3810009701-noSymbol (10)'!H13*1000/Population!H12</f>
        <v>3.7592355333988485</v>
      </c>
      <c r="H12" s="4">
        <f>'3810009701-noSymbol (10)'!I13*1000/Population!I12</f>
        <v>3.706619821401774</v>
      </c>
      <c r="I12" s="4">
        <f>'3810009701-noSymbol (10)'!J13*1000/Population!J12</f>
        <v>3.6298832789733311</v>
      </c>
      <c r="J12" s="4">
        <f>'3810009701-noSymbol (10)'!K13*1000/Population!K12</f>
        <v>3.6757620554890091</v>
      </c>
      <c r="K12" s="4">
        <f>'3810009701-noSymbol (10)'!L13*1000/Population!L12</f>
        <v>3.7071294124882459</v>
      </c>
      <c r="L12" s="4">
        <f>'3810009701-noSymbol (10)'!M13*1000/Population!M12</f>
        <v>3.6282950713472188</v>
      </c>
      <c r="M12" s="4">
        <f>'3810009701-noSymbol (10)'!N13*1000/Population!N12</f>
        <v>3.0019481633815022</v>
      </c>
      <c r="N12" s="4">
        <f>'3810009701-noSymbol (10)'!O13*1000/Population!O12</f>
        <v>2.9869091584635341</v>
      </c>
      <c r="O12" s="4" t="s">
        <v>7</v>
      </c>
      <c r="P12" s="6">
        <f>AVERAGE(B12:D12)</f>
        <v>3.8267603674305057</v>
      </c>
      <c r="Q12" s="6">
        <f>AVERAGE(L12:N12)</f>
        <v>3.2057174643974182</v>
      </c>
      <c r="R12" s="7">
        <f>1-Q12/P12</f>
        <v>0.16228946769669028</v>
      </c>
    </row>
    <row r="13" spans="1:18" x14ac:dyDescent="0.3">
      <c r="A13" t="s">
        <v>82</v>
      </c>
      <c r="B13" s="4">
        <f>'3810009701-noSymbol (10)'!C16*1000/Population!C13</f>
        <v>4.031032954613627</v>
      </c>
      <c r="C13" s="4">
        <f>'3810009701-noSymbol (10)'!D16*1000/Population!D13</f>
        <v>3.9195252125470783</v>
      </c>
      <c r="D13" s="4">
        <f>'3810009701-noSymbol (10)'!E16*1000/Population!E13</f>
        <v>4.5508662647274525</v>
      </c>
      <c r="E13" s="4">
        <f>'3810009701-noSymbol (10)'!F16*1000/Population!F13</f>
        <v>4.4922895664484495</v>
      </c>
      <c r="F13" s="4">
        <f>'3810009701-noSymbol (10)'!G16*1000/Population!G13</f>
        <v>4.2754668286017914</v>
      </c>
      <c r="G13" s="4">
        <f>'3810009701-noSymbol (10)'!H16*1000/Population!H13</f>
        <v>4.7767865598424155</v>
      </c>
      <c r="H13" s="4">
        <f>'3810009701-noSymbol (10)'!I16*1000/Population!I13</f>
        <v>4.5594948783756157</v>
      </c>
      <c r="I13" s="4">
        <f>'3810009701-noSymbol (10)'!J16*1000/Population!J13</f>
        <v>4.6243669583410441</v>
      </c>
      <c r="J13" s="4">
        <f>'3810009701-noSymbol (10)'!K16*1000/Population!K13</f>
        <v>5.1496766350412084</v>
      </c>
      <c r="K13" s="4">
        <f>'3810009701-noSymbol (10)'!L16*1000/Population!L13</f>
        <v>4.8201937161479327</v>
      </c>
      <c r="L13" s="4">
        <f>'3810009701-noSymbol (10)'!M16*1000/Population!M13</f>
        <v>4.6641384420905805</v>
      </c>
      <c r="M13" s="4">
        <f>'3810009701-noSymbol (10)'!N16*1000/Population!N13</f>
        <v>4.1660023838264211</v>
      </c>
      <c r="N13" s="4">
        <f>'3810009701-noSymbol (10)'!O16*1000/Population!O13</f>
        <v>3.9919856713518107</v>
      </c>
      <c r="O13" s="1" t="s">
        <v>82</v>
      </c>
      <c r="P13" s="6">
        <f t="shared" ref="P13:P25" si="0">AVERAGE(B13:D13)</f>
        <v>4.1671414772960524</v>
      </c>
      <c r="Q13" s="6">
        <f t="shared" ref="Q13:Q25" si="1">AVERAGE(L13:N13)</f>
        <v>4.2740421657562715</v>
      </c>
      <c r="R13" s="7">
        <f t="shared" ref="R13:R25" si="2">1-Q13/P13</f>
        <v>-2.5653241926785864E-2</v>
      </c>
    </row>
    <row r="14" spans="1:18" x14ac:dyDescent="0.3">
      <c r="A14" t="s">
        <v>83</v>
      </c>
      <c r="B14" s="4">
        <f>'3810009701-noSymbol (10)'!C19*1000/Population!C14</f>
        <v>7.4424656652820769</v>
      </c>
      <c r="C14" s="4">
        <f>'3810009701-noSymbol (10)'!D19*1000/Population!D14</f>
        <v>6.9328739657168672</v>
      </c>
      <c r="D14" s="4">
        <f>'3810009701-noSymbol (10)'!E19*1000/Population!E14</f>
        <v>7.6084992843146795</v>
      </c>
      <c r="E14" s="4">
        <f>'3810009701-noSymbol (10)'!F19*1000/Population!F14</f>
        <v>6.8344701035211024</v>
      </c>
      <c r="F14" s="4">
        <f>'3810009701-noSymbol (10)'!G19*1000/Population!G14</f>
        <v>5.9329452140445458</v>
      </c>
      <c r="G14" s="4">
        <f>'3810009701-noSymbol (10)'!H19*1000/Population!H14</f>
        <v>5.4616745896804195</v>
      </c>
      <c r="H14" s="4">
        <f>'3810009701-noSymbol (10)'!I19*1000/Population!I14</f>
        <v>4.9780137725047702</v>
      </c>
      <c r="I14" s="4">
        <f>'3810009701-noSymbol (10)'!J19*1000/Population!J14</f>
        <v>5.3440986854198007</v>
      </c>
      <c r="J14" s="4">
        <f>'3810009701-noSymbol (10)'!K19*1000/Population!K14</f>
        <v>5.6831841859222649</v>
      </c>
      <c r="K14" s="4">
        <f>'3810009701-noSymbol (10)'!L19*1000/Population!L14</f>
        <v>5.3921278873498446</v>
      </c>
      <c r="L14" s="4">
        <f>'3810009701-noSymbol (10)'!M19*1000/Population!M14</f>
        <v>5.3853856423949882</v>
      </c>
      <c r="M14" s="4">
        <f>'3810009701-noSymbol (10)'!N19*1000/Population!N14</f>
        <v>4.70498074664087</v>
      </c>
      <c r="N14" s="4">
        <f>'3810009701-noSymbol (10)'!O19*1000/Population!O14</f>
        <v>4.6196641029278434</v>
      </c>
      <c r="O14" s="1" t="s">
        <v>83</v>
      </c>
      <c r="P14" s="6">
        <f t="shared" si="0"/>
        <v>7.3279463051045406</v>
      </c>
      <c r="Q14" s="6">
        <f t="shared" si="1"/>
        <v>4.9033434973212335</v>
      </c>
      <c r="R14" s="7">
        <f t="shared" si="2"/>
        <v>0.33087071149721226</v>
      </c>
    </row>
    <row r="15" spans="1:18" x14ac:dyDescent="0.3">
      <c r="A15" t="s">
        <v>84</v>
      </c>
      <c r="B15" s="4">
        <f>'3810009701-noSymbol (10)'!C22*1000/Population!C15</f>
        <v>5.083846158765212</v>
      </c>
      <c r="C15" s="4">
        <f>'3810009701-noSymbol (10)'!D22*1000/Population!D15</f>
        <v>5.0544290469397462</v>
      </c>
      <c r="D15" s="4">
        <f>'3810009701-noSymbol (10)'!E22*1000/Population!E15</f>
        <v>5.6848092617798001</v>
      </c>
      <c r="E15" s="4">
        <f>'3810009701-noSymbol (10)'!F22*1000/Population!F15</f>
        <v>5.4338433547541625</v>
      </c>
      <c r="F15" s="4">
        <f>'3810009701-noSymbol (10)'!G22*1000/Population!G15</f>
        <v>5.0882733494501</v>
      </c>
      <c r="G15" s="4">
        <f>'3810009701-noSymbol (10)'!H22*1000/Population!H15</f>
        <v>4.7399783315276274</v>
      </c>
      <c r="H15" s="4">
        <f>'3810009701-noSymbol (10)'!I22*1000/Population!I15</f>
        <v>5.3071252022841442</v>
      </c>
      <c r="I15" s="4">
        <f>'3810009701-noSymbol (10)'!J22*1000/Population!J15</f>
        <v>4.9290337906051427</v>
      </c>
      <c r="J15" s="4">
        <f>'3810009701-noSymbol (10)'!K22*1000/Population!K15</f>
        <v>5.0117679925306593</v>
      </c>
      <c r="K15" s="4">
        <f>'3810009701-noSymbol (10)'!L22*1000/Population!L15</f>
        <v>5.1118835180734914</v>
      </c>
      <c r="L15" s="4">
        <f>'3810009701-noSymbol (10)'!M22*1000/Population!M15</f>
        <v>4.8954754001592544</v>
      </c>
      <c r="M15" s="4">
        <f>'3810009701-noSymbol (10)'!N22*1000/Population!N15</f>
        <v>4.1590508386846317</v>
      </c>
      <c r="N15" s="4">
        <f>'3810009701-noSymbol (10)'!O22*1000/Population!O15</f>
        <v>4.0733747504770434</v>
      </c>
      <c r="O15" s="1" t="s">
        <v>84</v>
      </c>
      <c r="P15" s="6">
        <f t="shared" si="0"/>
        <v>5.2743614891615858</v>
      </c>
      <c r="Q15" s="6">
        <f t="shared" si="1"/>
        <v>4.3759669964403098</v>
      </c>
      <c r="R15" s="7">
        <f t="shared" si="2"/>
        <v>0.17033237000675983</v>
      </c>
    </row>
    <row r="16" spans="1:18" x14ac:dyDescent="0.3">
      <c r="A16" t="s">
        <v>85</v>
      </c>
      <c r="B16" s="4">
        <f>'3810009701-noSymbol (10)'!C25*1000/Population!C16</f>
        <v>4.8589517251678762</v>
      </c>
      <c r="C16" s="4">
        <f>'3810009701-noSymbol (10)'!D25*1000/Population!D16</f>
        <v>5.1073391108502406</v>
      </c>
      <c r="D16" s="4">
        <f>'3810009701-noSymbol (10)'!E25*1000/Population!E16</f>
        <v>6.2123638481186889</v>
      </c>
      <c r="E16" s="4">
        <f>'3810009701-noSymbol (10)'!F25*1000/Population!F16</f>
        <v>6.0161900277132538</v>
      </c>
      <c r="F16" s="4">
        <f>'3810009701-noSymbol (10)'!G25*1000/Population!G16</f>
        <v>5.3899646691574539</v>
      </c>
      <c r="G16" s="4">
        <f>'3810009701-noSymbol (10)'!H25*1000/Population!H16</f>
        <v>5.4451484663029541</v>
      </c>
      <c r="H16" s="4">
        <f>'3810009701-noSymbol (10)'!I25*1000/Population!I16</f>
        <v>6.2537373588364993</v>
      </c>
      <c r="I16" s="4">
        <f>'3810009701-noSymbol (10)'!J25*1000/Population!J16</f>
        <v>5.7433167129992322</v>
      </c>
      <c r="J16" s="4">
        <f>'3810009701-noSymbol (10)'!K25*1000/Population!K16</f>
        <v>4.868937794200316</v>
      </c>
      <c r="K16" s="4">
        <f>'3810009701-noSymbol (10)'!L25*1000/Population!L16</f>
        <v>4.5905435063342228</v>
      </c>
      <c r="L16" s="4">
        <f>'3810009701-noSymbol (10)'!M25*1000/Population!M16</f>
        <v>4.1755264752304839</v>
      </c>
      <c r="M16" s="4">
        <f>'3810009701-noSymbol (10)'!N25*1000/Population!N16</f>
        <v>3.5165783373668678</v>
      </c>
      <c r="N16" s="4">
        <f>'3810009701-noSymbol (10)'!O25*1000/Population!O16</f>
        <v>3.3029759661710516</v>
      </c>
      <c r="O16" s="1" t="s">
        <v>85</v>
      </c>
      <c r="P16" s="6">
        <f t="shared" si="0"/>
        <v>5.3928848947122683</v>
      </c>
      <c r="Q16" s="6">
        <f t="shared" si="1"/>
        <v>3.6650269262561346</v>
      </c>
      <c r="R16" s="7">
        <f t="shared" si="2"/>
        <v>0.32039585531489856</v>
      </c>
    </row>
    <row r="17" spans="1:18" x14ac:dyDescent="0.3">
      <c r="A17" t="s">
        <v>86</v>
      </c>
      <c r="B17" s="4">
        <f>'3810009701-noSymbol (10)'!C28*1000/Population!C17</f>
        <v>3.3766301649112718</v>
      </c>
      <c r="C17" s="4">
        <f>'3810009701-noSymbol (10)'!D28*1000/Population!D17</f>
        <v>3.2096686301836477</v>
      </c>
      <c r="D17" s="4">
        <f>'3810009701-noSymbol (10)'!E28*1000/Population!E17</f>
        <v>3.3531399411548364</v>
      </c>
      <c r="E17" s="4">
        <f>'3810009701-noSymbol (10)'!F28*1000/Population!F17</f>
        <v>3.2492314900011814</v>
      </c>
      <c r="F17" s="4">
        <f>'3810009701-noSymbol (10)'!G28*1000/Population!G17</f>
        <v>3.330075565818722</v>
      </c>
      <c r="G17" s="4">
        <f>'3810009701-noSymbol (10)'!H28*1000/Population!H17</f>
        <v>3.2733826856834614</v>
      </c>
      <c r="H17" s="4">
        <f>'3810009701-noSymbol (10)'!I28*1000/Population!I17</f>
        <v>3.249001344587275</v>
      </c>
      <c r="I17" s="4">
        <f>'3810009701-noSymbol (10)'!J28*1000/Population!J17</f>
        <v>3.1620530293119691</v>
      </c>
      <c r="J17" s="4">
        <f>'3810009701-noSymbol (10)'!K28*1000/Population!K17</f>
        <v>3.1608020034651614</v>
      </c>
      <c r="K17" s="4">
        <f>'3810009701-noSymbol (10)'!L28*1000/Population!L17</f>
        <v>3.1265235721539328</v>
      </c>
      <c r="L17" s="4">
        <f>'3810009701-noSymbol (10)'!M28*1000/Population!M17</f>
        <v>3.1128634925604604</v>
      </c>
      <c r="M17" s="4">
        <f>'3810009701-noSymbol (10)'!N28*1000/Population!N17</f>
        <v>2.51640287004179</v>
      </c>
      <c r="N17" s="4">
        <f>'3810009701-noSymbol (10)'!O28*1000/Population!O17</f>
        <v>2.6054535570378978</v>
      </c>
      <c r="O17" s="1" t="s">
        <v>16</v>
      </c>
      <c r="P17" s="6">
        <f t="shared" si="0"/>
        <v>3.313146245416585</v>
      </c>
      <c r="Q17" s="6">
        <f t="shared" si="1"/>
        <v>2.7449066398800492</v>
      </c>
      <c r="R17" s="7">
        <f t="shared" si="2"/>
        <v>0.17151057135574377</v>
      </c>
    </row>
    <row r="18" spans="1:18" x14ac:dyDescent="0.3">
      <c r="A18" t="s">
        <v>87</v>
      </c>
      <c r="B18" s="4">
        <f>'3810009701-noSymbol (10)'!C31*1000/Population!C18</f>
        <v>3.7897702589772506</v>
      </c>
      <c r="C18" s="4">
        <f>'3810009701-noSymbol (10)'!D31*1000/Population!D18</f>
        <v>3.7654680884477356</v>
      </c>
      <c r="D18" s="4">
        <f>'3810009701-noSymbol (10)'!E31*1000/Population!E18</f>
        <v>3.873523121288128</v>
      </c>
      <c r="E18" s="4">
        <f>'3810009701-noSymbol (10)'!F31*1000/Population!F18</f>
        <v>3.5069237962767441</v>
      </c>
      <c r="F18" s="4">
        <f>'3810009701-noSymbol (10)'!G31*1000/Population!G18</f>
        <v>3.8192994590990965</v>
      </c>
      <c r="G18" s="4">
        <f>'3810009701-noSymbol (10)'!H31*1000/Population!H18</f>
        <v>3.7111822257444191</v>
      </c>
      <c r="H18" s="4">
        <f>'3810009701-noSymbol (10)'!I31*1000/Population!I18</f>
        <v>3.6735665362174403</v>
      </c>
      <c r="I18" s="4">
        <f>'3810009701-noSymbol (10)'!J31*1000/Population!J18</f>
        <v>3.5474363131913669</v>
      </c>
      <c r="J18" s="4">
        <f>'3810009701-noSymbol (10)'!K31*1000/Population!K18</f>
        <v>3.5848281837431677</v>
      </c>
      <c r="K18" s="4">
        <f>'3810009701-noSymbol (10)'!L31*1000/Population!L18</f>
        <v>3.6666386072594572</v>
      </c>
      <c r="L18" s="4">
        <f>'3810009701-noSymbol (10)'!M31*1000/Population!M18</f>
        <v>3.5541749736594994</v>
      </c>
      <c r="M18" s="4">
        <f>'3810009701-noSymbol (10)'!N31*1000/Population!N18</f>
        <v>2.8120533449452783</v>
      </c>
      <c r="N18" s="4">
        <f>'3810009701-noSymbol (10)'!O31*1000/Population!O18</f>
        <v>2.7663151892054754</v>
      </c>
      <c r="O18" s="1" t="s">
        <v>87</v>
      </c>
      <c r="P18" s="6">
        <f t="shared" si="0"/>
        <v>3.8095871562377046</v>
      </c>
      <c r="Q18" s="6">
        <f t="shared" si="1"/>
        <v>3.0441811692700842</v>
      </c>
      <c r="R18" s="7">
        <f t="shared" si="2"/>
        <v>0.20091573064928236</v>
      </c>
    </row>
    <row r="19" spans="1:18" x14ac:dyDescent="0.3">
      <c r="A19" t="s">
        <v>88</v>
      </c>
      <c r="B19" s="4">
        <f>'3810009701-noSymbol (10)'!C34*1000/Population!C19</f>
        <v>3.0209630509161767</v>
      </c>
      <c r="C19" s="4">
        <f>'3810009701-noSymbol (10)'!D34*1000/Population!D19</f>
        <v>3.1479821950192584</v>
      </c>
      <c r="D19" s="4">
        <f>'3810009701-noSymbol (10)'!E34*1000/Population!E19</f>
        <v>2.9796822158781793</v>
      </c>
      <c r="E19" s="4">
        <f>'3810009701-noSymbol (10)'!F34*1000/Population!F19</f>
        <v>3.3824516009203469</v>
      </c>
      <c r="F19" s="4">
        <f>'3810009701-noSymbol (10)'!G34*1000/Population!G19</f>
        <v>3.5523388209369533</v>
      </c>
      <c r="G19" s="4">
        <f>'3810009701-noSymbol (10)'!H34*1000/Population!H19</f>
        <v>3.5274086541284224</v>
      </c>
      <c r="H19" s="4">
        <f>'3810009701-noSymbol (10)'!I34*1000/Population!I19</f>
        <v>3.1532207068965783</v>
      </c>
      <c r="I19" s="4">
        <f>'3810009701-noSymbol (10)'!J34*1000/Population!J19</f>
        <v>3.1998112834249013</v>
      </c>
      <c r="J19" s="4">
        <f>'3810009701-noSymbol (10)'!K34*1000/Population!K19</f>
        <v>3.1676723601856249</v>
      </c>
      <c r="K19" s="4">
        <f>'3810009701-noSymbol (10)'!L34*1000/Population!L19</f>
        <v>3.4738265393250618</v>
      </c>
      <c r="L19" s="4">
        <f>'3810009701-noSymbol (10)'!M34*1000/Population!M19</f>
        <v>3.4546613110779085</v>
      </c>
      <c r="M19" s="4">
        <f>'3810009701-noSymbol (10)'!N34*1000/Population!N19</f>
        <v>3.0062341862952238</v>
      </c>
      <c r="N19" s="4">
        <f>'3810009701-noSymbol (10)'!O34*1000/Population!O19</f>
        <v>3.0001638020466634</v>
      </c>
      <c r="O19" s="1" t="s">
        <v>88</v>
      </c>
      <c r="P19" s="6">
        <f t="shared" si="0"/>
        <v>3.0495424872712049</v>
      </c>
      <c r="Q19" s="6">
        <f t="shared" si="1"/>
        <v>3.1536864331399315</v>
      </c>
      <c r="R19" s="7">
        <f t="shared" si="2"/>
        <v>-3.4150678766871945E-2</v>
      </c>
    </row>
    <row r="20" spans="1:18" x14ac:dyDescent="0.3">
      <c r="A20" t="s">
        <v>89</v>
      </c>
      <c r="B20" s="4">
        <f>'3810009701-noSymbol (10)'!C37*1000/Population!C20</f>
        <v>5.721928389404237</v>
      </c>
      <c r="C20" s="4">
        <f>'3810009701-noSymbol (10)'!D37*1000/Population!D20</f>
        <v>6.0727050691156581</v>
      </c>
      <c r="D20" s="4">
        <f>'3810009701-noSymbol (10)'!E37*1000/Population!E20</f>
        <v>5.1085664202781187</v>
      </c>
      <c r="E20" s="4">
        <f>'3810009701-noSymbol (10)'!F37*1000/Population!F20</f>
        <v>5.5521442652619335</v>
      </c>
      <c r="F20" s="4">
        <f>'3810009701-noSymbol (10)'!G37*1000/Population!G20</f>
        <v>5.9297386037267446</v>
      </c>
      <c r="G20" s="4">
        <f>'3810009701-noSymbol (10)'!H37*1000/Population!H20</f>
        <v>5.5135437490838486</v>
      </c>
      <c r="H20" s="4">
        <f>'3810009701-noSymbol (10)'!I37*1000/Population!I20</f>
        <v>5.431247271009882</v>
      </c>
      <c r="I20" s="4">
        <f>'3810009701-noSymbol (10)'!J37*1000/Population!J20</f>
        <v>5.3641756553964086</v>
      </c>
      <c r="J20" s="4">
        <f>'3810009701-noSymbol (10)'!K37*1000/Population!K20</f>
        <v>5.5337897613122813</v>
      </c>
      <c r="K20" s="4">
        <f>'3810009701-noSymbol (10)'!L37*1000/Population!L20</f>
        <v>5.6339246330683874</v>
      </c>
      <c r="L20" s="4">
        <f>'3810009701-noSymbol (10)'!M37*1000/Population!M20</f>
        <v>5.6861958576664433</v>
      </c>
      <c r="M20" s="4">
        <f>'3810009701-noSymbol (10)'!N37*1000/Population!N20</f>
        <v>4.9161117231147191</v>
      </c>
      <c r="N20" s="4">
        <f>'3810009701-noSymbol (10)'!O37*1000/Population!O20</f>
        <v>4.9524240158737909</v>
      </c>
      <c r="O20" s="1" t="s">
        <v>89</v>
      </c>
      <c r="P20" s="6">
        <f t="shared" si="0"/>
        <v>5.6343999595993379</v>
      </c>
      <c r="Q20" s="6">
        <f t="shared" si="1"/>
        <v>5.1849105322183178</v>
      </c>
      <c r="R20" s="7">
        <f t="shared" si="2"/>
        <v>7.9775917684938968E-2</v>
      </c>
    </row>
    <row r="21" spans="1:18" x14ac:dyDescent="0.3">
      <c r="A21" t="s">
        <v>90</v>
      </c>
      <c r="B21" s="4">
        <f>'3810009701-noSymbol (10)'!C40*1000/Population!C21</f>
        <v>5.0959361349928374</v>
      </c>
      <c r="C21" s="4">
        <f>'3810009701-noSymbol (10)'!D40*1000/Population!D21</f>
        <v>4.9117066405437795</v>
      </c>
      <c r="D21" s="4">
        <f>'3810009701-noSymbol (10)'!E40*1000/Population!E21</f>
        <v>4.8129408177247175</v>
      </c>
      <c r="E21" s="4">
        <f>'3810009701-noSymbol (10)'!F40*1000/Population!F21</f>
        <v>4.8135989464731823</v>
      </c>
      <c r="F21" s="4">
        <f>'3810009701-noSymbol (10)'!G40*1000/Population!G21</f>
        <v>5.0058664854272878</v>
      </c>
      <c r="G21" s="4">
        <f>'3810009701-noSymbol (10)'!H40*1000/Population!H21</f>
        <v>4.9104800930886485</v>
      </c>
      <c r="H21" s="4">
        <f>'3810009701-noSymbol (10)'!I40*1000/Population!I21</f>
        <v>4.5188760783654169</v>
      </c>
      <c r="I21" s="4">
        <f>'3810009701-noSymbol (10)'!J40*1000/Population!J21</f>
        <v>4.5320774262071533</v>
      </c>
      <c r="J21" s="4">
        <f>'3810009701-noSymbol (10)'!K40*1000/Population!K21</f>
        <v>4.7039277277329248</v>
      </c>
      <c r="K21" s="4">
        <f>'3810009701-noSymbol (10)'!L40*1000/Population!L21</f>
        <v>4.8160117188919607</v>
      </c>
      <c r="L21" s="4">
        <f>'3810009701-noSymbol (10)'!M40*1000/Population!M21</f>
        <v>4.7396585875344428</v>
      </c>
      <c r="M21" s="4">
        <f>'3810009701-noSymbol (10)'!N40*1000/Population!N21</f>
        <v>4.0574067582606448</v>
      </c>
      <c r="N21" s="4">
        <f>'3810009701-noSymbol (10)'!O40*1000/Population!O21</f>
        <v>3.9381423711128276</v>
      </c>
      <c r="O21" s="1" t="s">
        <v>90</v>
      </c>
      <c r="P21" s="6">
        <f t="shared" si="0"/>
        <v>4.9401945310871112</v>
      </c>
      <c r="Q21" s="6">
        <f t="shared" si="1"/>
        <v>4.2450692389693048</v>
      </c>
      <c r="R21" s="7">
        <f t="shared" si="2"/>
        <v>0.14070808097608278</v>
      </c>
    </row>
    <row r="22" spans="1:18" x14ac:dyDescent="0.3">
      <c r="A22" t="s">
        <v>91</v>
      </c>
      <c r="B22" s="4">
        <f>'3810009701-noSymbol (10)'!C43*1000/Population!C22</f>
        <v>2.9549850550264787</v>
      </c>
      <c r="C22" s="4">
        <f>'3810009701-noSymbol (10)'!D43*1000/Population!D22</f>
        <v>2.9716337737935046</v>
      </c>
      <c r="D22" s="4">
        <f>'3810009701-noSymbol (10)'!E43*1000/Population!E22</f>
        <v>2.8966528184192128</v>
      </c>
      <c r="E22" s="4">
        <f>'3810009701-noSymbol (10)'!F43*1000/Population!F22</f>
        <v>2.8115022404944709</v>
      </c>
      <c r="F22" s="4">
        <f>'3810009701-noSymbol (10)'!G43*1000/Population!G22</f>
        <v>2.871879977812025</v>
      </c>
      <c r="G22" s="4">
        <f>'3810009701-noSymbol (10)'!H43*1000/Population!H22</f>
        <v>2.7725136233205192</v>
      </c>
      <c r="H22" s="4">
        <f>'3810009701-noSymbol (10)'!I43*1000/Population!I22</f>
        <v>2.777479334680804</v>
      </c>
      <c r="I22" s="4">
        <f>'3810009701-noSymbol (10)'!J43*1000/Population!J22</f>
        <v>2.8642726827089797</v>
      </c>
      <c r="J22" s="4">
        <f>'3810009701-noSymbol (10)'!K43*1000/Population!K22</f>
        <v>2.9848798245390036</v>
      </c>
      <c r="K22" s="4">
        <f>'3810009701-noSymbol (10)'!L43*1000/Population!L22</f>
        <v>2.9151685358572501</v>
      </c>
      <c r="L22" s="4">
        <f>'3810009701-noSymbol (10)'!M43*1000/Population!M22</f>
        <v>2.8608759657070544</v>
      </c>
      <c r="M22" s="4">
        <f>'3810009701-noSymbol (10)'!N43*1000/Population!N22</f>
        <v>2.5588758797403681</v>
      </c>
      <c r="N22" s="4">
        <f>'3810009701-noSymbol (10)'!O43*1000/Population!O22</f>
        <v>2.6005110333262222</v>
      </c>
      <c r="O22" s="1" t="s">
        <v>91</v>
      </c>
      <c r="P22" s="6">
        <f t="shared" si="0"/>
        <v>2.9410905490797319</v>
      </c>
      <c r="Q22" s="6">
        <f t="shared" si="1"/>
        <v>2.6734209595912151</v>
      </c>
      <c r="R22" s="7">
        <f t="shared" si="2"/>
        <v>9.101031913902502E-2</v>
      </c>
    </row>
    <row r="23" spans="1:18" x14ac:dyDescent="0.3">
      <c r="A23" t="s">
        <v>92</v>
      </c>
      <c r="B23" s="4">
        <f>'3810009701-noSymbol (10)'!C46*1000/Population!C23</f>
        <v>4.2095277621320371</v>
      </c>
      <c r="C23" s="4">
        <f>'3810009701-noSymbol (10)'!D46*1000/Population!D23</f>
        <v>4.3933175328053649</v>
      </c>
      <c r="D23" s="4">
        <f>'3810009701-noSymbol (10)'!E46*1000/Population!E23</f>
        <v>4.4110162302776681</v>
      </c>
      <c r="E23" s="4">
        <f>'3810009701-noSymbol (10)'!F46*1000/Population!F23</f>
        <v>4.1216010622112806</v>
      </c>
      <c r="F23" s="4">
        <f>'3810009701-noSymbol (10)'!G46*1000/Population!G23</f>
        <v>4.0599111208646512</v>
      </c>
      <c r="G23" s="4">
        <f>'3810009701-noSymbol (10)'!H46*1000/Population!H23</f>
        <v>3.4245651880814347</v>
      </c>
      <c r="H23" s="4">
        <f>'3810009701-noSymbol (10)'!I46*1000/Population!I23</f>
        <v>3.4511136478271256</v>
      </c>
      <c r="I23" s="4">
        <f>'3810009701-noSymbol (10)'!J46*1000/Population!J23</f>
        <v>3.3463903084386106</v>
      </c>
      <c r="J23" s="4">
        <f>'3810009701-noSymbol (10)'!K46*1000/Population!K23</f>
        <v>3.5160498823767488</v>
      </c>
      <c r="K23" s="4">
        <f>'3810009701-noSymbol (10)'!L46*1000/Population!L23</f>
        <v>3.6383436873499493</v>
      </c>
      <c r="L23" s="4">
        <f>'3810009701-noSymbol (10)'!M46*1000/Population!M23</f>
        <v>3.8847209070823316</v>
      </c>
      <c r="M23" s="4">
        <f>'3810009701-noSymbol (10)'!N46*1000/Population!N23</f>
        <v>3.3366700033366699</v>
      </c>
      <c r="N23" s="4">
        <f>'3810009701-noSymbol (10)'!O46*1000/Population!O23</f>
        <v>2.9096156979586136</v>
      </c>
      <c r="O23" s="1" t="s">
        <v>92</v>
      </c>
      <c r="P23" s="6">
        <f t="shared" si="0"/>
        <v>4.337953841738357</v>
      </c>
      <c r="Q23" s="6">
        <f t="shared" si="1"/>
        <v>3.3770022027925388</v>
      </c>
      <c r="R23" s="7">
        <f t="shared" si="2"/>
        <v>0.22152186814434471</v>
      </c>
    </row>
    <row r="24" spans="1:18" x14ac:dyDescent="0.3">
      <c r="A24" t="s">
        <v>93</v>
      </c>
      <c r="B24" s="4">
        <f>'3810009701-noSymbol (10)'!C49*1000/Population!C24</f>
        <v>4.4705936855759649</v>
      </c>
      <c r="C24" s="4">
        <f>'3810009701-noSymbol (10)'!D49*1000/Population!D24</f>
        <v>3.8113277279866948</v>
      </c>
      <c r="D24" s="4">
        <f>'3810009701-noSymbol (10)'!E49*1000/Population!E24</f>
        <v>4.2535580438231442</v>
      </c>
      <c r="E24" s="4">
        <f>'3810009701-noSymbol (10)'!F49*1000/Population!F24</f>
        <v>3.6218595268659453</v>
      </c>
      <c r="F24" s="4">
        <f>'3810009701-noSymbol (10)'!G49*1000/Population!G24</f>
        <v>3.472380865353863</v>
      </c>
      <c r="G24" s="4">
        <f>'3810009701-noSymbol (10)'!H49*1000/Population!H24</f>
        <v>4.0592004743335384</v>
      </c>
      <c r="H24" s="4">
        <f>'3810009701-noSymbol (10)'!I49*1000/Population!I24</f>
        <v>4.0454720094017675</v>
      </c>
      <c r="I24" s="4">
        <f>'3810009701-noSymbol (10)'!J49*1000/Population!J24</f>
        <v>3.4286482610254572</v>
      </c>
      <c r="J24" s="4">
        <f>'3810009701-noSymbol (10)'!K49*1000/Population!K24</f>
        <v>2.9783231816553206</v>
      </c>
      <c r="K24" s="4">
        <f>'3810009701-noSymbol (10)'!L49*1000/Population!L24</f>
        <v>3.1435243398598884</v>
      </c>
      <c r="L24" s="4">
        <f>'3810009701-noSymbol (10)'!M49*1000/Population!M24</f>
        <v>3.2851806849376715</v>
      </c>
      <c r="M24" s="4">
        <f>'3810009701-noSymbol (10)'!N49*1000/Population!N24</f>
        <v>2.8761459644076939</v>
      </c>
      <c r="N24" s="4">
        <f>'3810009701-noSymbol (10)'!O49*1000/Population!O24</f>
        <v>2.7815787702729984</v>
      </c>
      <c r="O24" s="1" t="s">
        <v>98</v>
      </c>
      <c r="P24" s="6">
        <f t="shared" si="0"/>
        <v>4.1784931524619351</v>
      </c>
      <c r="Q24" s="6">
        <f t="shared" si="1"/>
        <v>2.9809684732061217</v>
      </c>
      <c r="R24" s="7">
        <f t="shared" si="2"/>
        <v>0.28659247139132948</v>
      </c>
    </row>
    <row r="25" spans="1:18" x14ac:dyDescent="0.3">
      <c r="A25" t="s">
        <v>94</v>
      </c>
      <c r="B25" s="4">
        <f>'3810009701-noSymbol (10)'!C52*1000/Population!C25</f>
        <v>0.73610599926389397</v>
      </c>
      <c r="C25" s="4">
        <f>'3810009701-noSymbol (10)'!D52*1000/Population!D25</f>
        <v>0.74942294433286372</v>
      </c>
      <c r="D25" s="4">
        <f>'3810009701-noSymbol (10)'!E52*1000/Population!E25</f>
        <v>0.78982009653356733</v>
      </c>
      <c r="E25" s="4">
        <f>'3810009701-noSymbol (10)'!F52*1000/Population!F25</f>
        <v>0.8078942812626233</v>
      </c>
      <c r="F25" s="4">
        <f>'3810009701-noSymbol (10)'!G52*1000/Population!G25</f>
        <v>0.93405038211151992</v>
      </c>
      <c r="G25" s="4">
        <f>'3810009701-noSymbol (10)'!H52*1000/Population!H25</f>
        <v>1.7516543402101985</v>
      </c>
      <c r="H25" s="4">
        <f>'3810009701-noSymbol (10)'!I52*1000/Population!I25</f>
        <v>2.5212386955330226</v>
      </c>
      <c r="I25" s="4">
        <f>'3810009701-noSymbol (10)'!J52*1000/Population!J25</f>
        <v>1.7036696503420861</v>
      </c>
      <c r="J25" s="4">
        <f>'3810009701-noSymbol (10)'!K52*1000/Population!K25</f>
        <v>1.4871468026343744</v>
      </c>
      <c r="K25" s="4">
        <f>'3810009701-noSymbol (10)'!L52*1000/Population!L25</f>
        <v>1.2003548875319661</v>
      </c>
      <c r="L25" s="4">
        <f>'3810009701-noSymbol (10)'!M52*1000/Population!M25</f>
        <v>1.0556399495352609</v>
      </c>
      <c r="M25" s="4">
        <f>'3810009701-noSymbol (10)'!N52*1000/Population!N25</f>
        <v>0.83588743382557817</v>
      </c>
      <c r="N25" s="4">
        <f>'3810009701-noSymbol (10)'!O52*1000/Population!O25</f>
        <v>0.89806915132465204</v>
      </c>
      <c r="O25" s="1" t="s">
        <v>94</v>
      </c>
      <c r="P25" s="6">
        <f t="shared" si="0"/>
        <v>0.75844968004344171</v>
      </c>
      <c r="Q25" s="6">
        <f t="shared" si="1"/>
        <v>0.92986551156183028</v>
      </c>
      <c r="R25" s="7">
        <f t="shared" si="2"/>
        <v>-0.22600817961788899</v>
      </c>
    </row>
    <row r="27" spans="1:18" x14ac:dyDescent="0.3">
      <c r="A27" t="s">
        <v>52</v>
      </c>
    </row>
    <row r="28" spans="1:18" x14ac:dyDescent="0.3">
      <c r="A28" t="s">
        <v>49</v>
      </c>
      <c r="I28" t="s">
        <v>44</v>
      </c>
    </row>
    <row r="29" spans="1:18" x14ac:dyDescent="0.3">
      <c r="I29" t="s">
        <v>2</v>
      </c>
      <c r="L29" s="4"/>
    </row>
    <row r="33" spans="1:2" x14ac:dyDescent="0.3">
      <c r="A33" t="s">
        <v>29</v>
      </c>
    </row>
    <row r="34" spans="1:2" x14ac:dyDescent="0.3">
      <c r="A34">
        <v>1</v>
      </c>
      <c r="B34" t="s">
        <v>54</v>
      </c>
    </row>
    <row r="35" spans="1:2" x14ac:dyDescent="0.3">
      <c r="A35">
        <v>2</v>
      </c>
      <c r="B35" t="s">
        <v>55</v>
      </c>
    </row>
    <row r="36" spans="1:2" x14ac:dyDescent="0.3">
      <c r="A36">
        <v>3</v>
      </c>
      <c r="B36" t="s">
        <v>56</v>
      </c>
    </row>
    <row r="37" spans="1:2" x14ac:dyDescent="0.3">
      <c r="A37">
        <v>4</v>
      </c>
      <c r="B37" t="s">
        <v>57</v>
      </c>
    </row>
    <row r="38" spans="1:2" x14ac:dyDescent="0.3">
      <c r="A38">
        <v>5</v>
      </c>
      <c r="B38" t="s">
        <v>58</v>
      </c>
    </row>
    <row r="39" spans="1:2" x14ac:dyDescent="0.3">
      <c r="A39">
        <v>6</v>
      </c>
      <c r="B39" t="s">
        <v>59</v>
      </c>
    </row>
    <row r="40" spans="1:2" x14ac:dyDescent="0.3">
      <c r="A40">
        <v>7</v>
      </c>
      <c r="B40" t="s">
        <v>60</v>
      </c>
    </row>
    <row r="41" spans="1:2" x14ac:dyDescent="0.3">
      <c r="A41">
        <v>8</v>
      </c>
      <c r="B41" t="s">
        <v>61</v>
      </c>
    </row>
    <row r="45" spans="1:2" x14ac:dyDescent="0.3">
      <c r="A45" t="s">
        <v>62</v>
      </c>
    </row>
    <row r="46" spans="1:2" x14ac:dyDescent="0.3">
      <c r="A46" t="s">
        <v>63</v>
      </c>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50100-FE61-4ED8-ABE8-DCEB4E3CC9BE}">
  <dimension ref="A1:Q46"/>
  <sheetViews>
    <sheetView workbookViewId="0">
      <selection activeCell="A3" sqref="A3"/>
    </sheetView>
  </sheetViews>
  <sheetFormatPr defaultRowHeight="14.4" x14ac:dyDescent="0.3"/>
  <cols>
    <col min="3" max="17" width="10.109375" bestFit="1" customWidth="1"/>
  </cols>
  <sheetData>
    <row r="1" spans="1:17" x14ac:dyDescent="0.3">
      <c r="A1" t="s">
        <v>43</v>
      </c>
    </row>
    <row r="2" spans="1:17" x14ac:dyDescent="0.3">
      <c r="A2" t="s">
        <v>1</v>
      </c>
    </row>
    <row r="3" spans="1:17" x14ac:dyDescent="0.3">
      <c r="A3" t="s">
        <v>44</v>
      </c>
    </row>
    <row r="4" spans="1:17" x14ac:dyDescent="0.3">
      <c r="A4" t="s">
        <v>45</v>
      </c>
    </row>
    <row r="5" spans="1:17" x14ac:dyDescent="0.3">
      <c r="A5" t="s">
        <v>4</v>
      </c>
    </row>
    <row r="9" spans="1:17" x14ac:dyDescent="0.3">
      <c r="B9" t="s">
        <v>46</v>
      </c>
    </row>
    <row r="10" spans="1:17" x14ac:dyDescent="0.3">
      <c r="A10" t="s">
        <v>5</v>
      </c>
      <c r="B10" t="s">
        <v>47</v>
      </c>
      <c r="C10">
        <v>2009</v>
      </c>
      <c r="D10">
        <v>2010</v>
      </c>
      <c r="E10">
        <v>2011</v>
      </c>
      <c r="F10">
        <v>2012</v>
      </c>
      <c r="G10">
        <v>2013</v>
      </c>
      <c r="H10">
        <v>2014</v>
      </c>
      <c r="I10">
        <v>2015</v>
      </c>
      <c r="J10">
        <v>2016</v>
      </c>
      <c r="K10">
        <v>2017</v>
      </c>
      <c r="L10">
        <v>2018</v>
      </c>
      <c r="M10">
        <v>2019</v>
      </c>
      <c r="N10">
        <v>2020</v>
      </c>
      <c r="O10">
        <v>2021</v>
      </c>
      <c r="P10">
        <v>2022</v>
      </c>
      <c r="Q10">
        <v>2023</v>
      </c>
    </row>
    <row r="11" spans="1:17" x14ac:dyDescent="0.3">
      <c r="A11" t="s">
        <v>7</v>
      </c>
    </row>
    <row r="12" spans="1:17" x14ac:dyDescent="0.3">
      <c r="B12" t="s">
        <v>48</v>
      </c>
      <c r="C12" s="1">
        <v>33630069</v>
      </c>
      <c r="D12" s="1">
        <v>34005902</v>
      </c>
      <c r="E12" s="1">
        <v>34339221</v>
      </c>
      <c r="F12" s="1">
        <v>34713395</v>
      </c>
      <c r="G12" s="1">
        <v>35080992</v>
      </c>
      <c r="H12" s="1">
        <v>35434066</v>
      </c>
      <c r="I12" s="1">
        <v>35704498</v>
      </c>
      <c r="J12" s="1">
        <v>36110803</v>
      </c>
      <c r="K12" s="1">
        <v>36545075</v>
      </c>
      <c r="L12" s="1">
        <v>37072620</v>
      </c>
      <c r="M12" s="1">
        <v>37618495</v>
      </c>
      <c r="N12" s="1">
        <v>38028638</v>
      </c>
      <c r="O12" s="1">
        <v>38239864</v>
      </c>
      <c r="P12" s="1">
        <v>38939056</v>
      </c>
      <c r="Q12" s="1">
        <v>40097761</v>
      </c>
    </row>
    <row r="13" spans="1:17" x14ac:dyDescent="0.3">
      <c r="A13" t="s">
        <v>12</v>
      </c>
      <c r="C13" s="1">
        <v>516741</v>
      </c>
      <c r="D13" s="1">
        <v>522002</v>
      </c>
      <c r="E13" s="1">
        <v>524955</v>
      </c>
      <c r="F13" s="1">
        <v>526235</v>
      </c>
      <c r="G13" s="1">
        <v>526960</v>
      </c>
      <c r="H13" s="1">
        <v>527970</v>
      </c>
      <c r="I13" s="1">
        <v>528348</v>
      </c>
      <c r="J13" s="1">
        <v>529586</v>
      </c>
      <c r="K13" s="1">
        <v>529742</v>
      </c>
      <c r="L13" s="1">
        <v>528402</v>
      </c>
      <c r="M13" s="1">
        <v>527643</v>
      </c>
      <c r="N13" s="1">
        <v>526884</v>
      </c>
      <c r="O13" s="1">
        <v>527056</v>
      </c>
      <c r="P13" s="1">
        <v>531583</v>
      </c>
      <c r="Q13" s="1">
        <v>538605</v>
      </c>
    </row>
    <row r="14" spans="1:17" x14ac:dyDescent="0.3">
      <c r="A14" t="s">
        <v>13</v>
      </c>
      <c r="C14" s="1">
        <v>139873</v>
      </c>
      <c r="D14" s="1">
        <v>141644</v>
      </c>
      <c r="E14" s="1">
        <v>143918</v>
      </c>
      <c r="F14" s="1">
        <v>144415</v>
      </c>
      <c r="G14" s="1">
        <v>143942</v>
      </c>
      <c r="H14" s="1">
        <v>144095</v>
      </c>
      <c r="I14" s="1">
        <v>144636</v>
      </c>
      <c r="J14" s="1">
        <v>146891</v>
      </c>
      <c r="K14" s="1">
        <v>149740</v>
      </c>
      <c r="L14" s="1">
        <v>152259</v>
      </c>
      <c r="M14" s="1">
        <v>155792</v>
      </c>
      <c r="N14" s="1">
        <v>159193</v>
      </c>
      <c r="O14" s="1">
        <v>162133</v>
      </c>
      <c r="P14" s="1">
        <v>167188</v>
      </c>
      <c r="Q14" s="1">
        <v>173787</v>
      </c>
    </row>
    <row r="15" spans="1:17" x14ac:dyDescent="0.3">
      <c r="A15" t="s">
        <v>14</v>
      </c>
      <c r="C15" s="1">
        <v>938266</v>
      </c>
      <c r="D15" s="1">
        <v>942144</v>
      </c>
      <c r="E15" s="1">
        <v>944095</v>
      </c>
      <c r="F15" s="1">
        <v>943163</v>
      </c>
      <c r="G15" s="1">
        <v>939808</v>
      </c>
      <c r="H15" s="1">
        <v>937768</v>
      </c>
      <c r="I15" s="1">
        <v>937419</v>
      </c>
      <c r="J15" s="1">
        <v>942984</v>
      </c>
      <c r="K15" s="1">
        <v>952159</v>
      </c>
      <c r="L15" s="1">
        <v>962072</v>
      </c>
      <c r="M15" s="1">
        <v>975799</v>
      </c>
      <c r="N15" s="1">
        <v>989168</v>
      </c>
      <c r="O15" s="1">
        <v>999908</v>
      </c>
      <c r="P15" s="1">
        <v>1025445</v>
      </c>
      <c r="Q15" s="1">
        <v>1058694</v>
      </c>
    </row>
    <row r="16" spans="1:17" x14ac:dyDescent="0.3">
      <c r="A16" t="s">
        <v>15</v>
      </c>
      <c r="C16" s="1">
        <v>749956</v>
      </c>
      <c r="D16" s="1">
        <v>753034</v>
      </c>
      <c r="E16" s="1">
        <v>755590</v>
      </c>
      <c r="F16" s="1">
        <v>758121</v>
      </c>
      <c r="G16" s="1">
        <v>758261</v>
      </c>
      <c r="H16" s="1">
        <v>758657</v>
      </c>
      <c r="I16" s="1">
        <v>759226</v>
      </c>
      <c r="J16" s="1">
        <v>763322</v>
      </c>
      <c r="K16" s="1">
        <v>766697</v>
      </c>
      <c r="L16" s="1">
        <v>770497</v>
      </c>
      <c r="M16" s="1">
        <v>777387</v>
      </c>
      <c r="N16" s="1">
        <v>783432</v>
      </c>
      <c r="O16" s="1">
        <v>790802</v>
      </c>
      <c r="P16" s="1">
        <v>809568</v>
      </c>
      <c r="Q16" s="1">
        <v>834691</v>
      </c>
    </row>
    <row r="17" spans="1:17" x14ac:dyDescent="0.3">
      <c r="A17" t="s">
        <v>16</v>
      </c>
      <c r="C17" s="1">
        <v>7843915</v>
      </c>
      <c r="D17" s="1">
        <v>7929479</v>
      </c>
      <c r="E17" s="1">
        <v>8004736</v>
      </c>
      <c r="F17" s="1">
        <v>8059752</v>
      </c>
      <c r="G17" s="1">
        <v>8108825</v>
      </c>
      <c r="H17" s="1">
        <v>8147535</v>
      </c>
      <c r="I17" s="1">
        <v>8175743</v>
      </c>
      <c r="J17" s="1">
        <v>8225036</v>
      </c>
      <c r="K17" s="1">
        <v>8292832</v>
      </c>
      <c r="L17" s="1">
        <v>8386951</v>
      </c>
      <c r="M17" s="1">
        <v>8483186</v>
      </c>
      <c r="N17" s="1">
        <v>8551095</v>
      </c>
      <c r="O17" s="1">
        <v>8572020</v>
      </c>
      <c r="P17" s="1">
        <v>8672185</v>
      </c>
      <c r="Q17" s="1">
        <v>8874683</v>
      </c>
    </row>
    <row r="18" spans="1:17" x14ac:dyDescent="0.3">
      <c r="A18" t="s">
        <v>17</v>
      </c>
      <c r="C18" s="1">
        <v>12998941</v>
      </c>
      <c r="D18" s="1">
        <v>13136481</v>
      </c>
      <c r="E18" s="1">
        <v>13262345</v>
      </c>
      <c r="F18" s="1">
        <v>13392364</v>
      </c>
      <c r="G18" s="1">
        <v>13511902</v>
      </c>
      <c r="H18" s="1">
        <v>13617763</v>
      </c>
      <c r="I18" s="1">
        <v>13709293</v>
      </c>
      <c r="J18" s="1">
        <v>13876500</v>
      </c>
      <c r="K18" s="1">
        <v>14078499</v>
      </c>
      <c r="L18" s="1">
        <v>14326746</v>
      </c>
      <c r="M18" s="1">
        <v>14573565</v>
      </c>
      <c r="N18" s="1">
        <v>14761811</v>
      </c>
      <c r="O18" s="1">
        <v>14842488</v>
      </c>
      <c r="P18" s="1">
        <v>15145006</v>
      </c>
      <c r="Q18" s="1">
        <v>15608369</v>
      </c>
    </row>
    <row r="19" spans="1:17" x14ac:dyDescent="0.3">
      <c r="A19" t="s">
        <v>18</v>
      </c>
      <c r="C19" s="1">
        <v>1208555</v>
      </c>
      <c r="D19" s="1">
        <v>1220782</v>
      </c>
      <c r="E19" s="1">
        <v>1233353</v>
      </c>
      <c r="F19" s="1">
        <v>1249094</v>
      </c>
      <c r="G19" s="1">
        <v>1263393</v>
      </c>
      <c r="H19" s="1">
        <v>1277425</v>
      </c>
      <c r="I19" s="1">
        <v>1293598</v>
      </c>
      <c r="J19" s="1">
        <v>1314140</v>
      </c>
      <c r="K19" s="1">
        <v>1334734</v>
      </c>
      <c r="L19" s="1">
        <v>1352687</v>
      </c>
      <c r="M19" s="1">
        <v>1370033</v>
      </c>
      <c r="N19" s="1">
        <v>1380132</v>
      </c>
      <c r="O19" s="1">
        <v>1391924</v>
      </c>
      <c r="P19" s="1">
        <v>1413409</v>
      </c>
      <c r="Q19" s="1">
        <v>1454902</v>
      </c>
    </row>
    <row r="20" spans="1:17" x14ac:dyDescent="0.3">
      <c r="A20" t="s">
        <v>19</v>
      </c>
      <c r="C20" s="1">
        <v>1034791</v>
      </c>
      <c r="D20" s="1">
        <v>1051426</v>
      </c>
      <c r="E20" s="1">
        <v>1065661</v>
      </c>
      <c r="F20" s="1">
        <v>1083005</v>
      </c>
      <c r="G20" s="1">
        <v>1098868</v>
      </c>
      <c r="H20" s="1">
        <v>1111989</v>
      </c>
      <c r="I20" s="1">
        <v>1122210</v>
      </c>
      <c r="J20" s="1">
        <v>1135496</v>
      </c>
      <c r="K20" s="1">
        <v>1147315</v>
      </c>
      <c r="L20" s="1">
        <v>1156210</v>
      </c>
      <c r="M20" s="1">
        <v>1164223</v>
      </c>
      <c r="N20" s="1">
        <v>1167386</v>
      </c>
      <c r="O20" s="1">
        <v>1167711</v>
      </c>
      <c r="P20" s="1">
        <v>1178422</v>
      </c>
      <c r="Q20" s="1">
        <v>1209107</v>
      </c>
    </row>
    <row r="21" spans="1:17" x14ac:dyDescent="0.3">
      <c r="A21" t="s">
        <v>20</v>
      </c>
      <c r="C21" s="1">
        <v>3679010</v>
      </c>
      <c r="D21" s="1">
        <v>3732104</v>
      </c>
      <c r="E21" s="1">
        <v>3787705</v>
      </c>
      <c r="F21" s="1">
        <v>3871947</v>
      </c>
      <c r="G21" s="1">
        <v>3978532</v>
      </c>
      <c r="H21" s="1">
        <v>4081271</v>
      </c>
      <c r="I21" s="1">
        <v>4150147</v>
      </c>
      <c r="J21" s="1">
        <v>4195427</v>
      </c>
      <c r="K21" s="1">
        <v>4237310</v>
      </c>
      <c r="L21" s="1">
        <v>4292556</v>
      </c>
      <c r="M21" s="1">
        <v>4355377</v>
      </c>
      <c r="N21" s="1">
        <v>4407495</v>
      </c>
      <c r="O21" s="1">
        <v>4431531</v>
      </c>
      <c r="P21" s="1">
        <v>4510891</v>
      </c>
      <c r="Q21" s="1">
        <v>4695290</v>
      </c>
    </row>
    <row r="22" spans="1:17" x14ac:dyDescent="0.3">
      <c r="A22" t="s">
        <v>21</v>
      </c>
      <c r="C22" s="1">
        <v>4410513</v>
      </c>
      <c r="D22" s="1">
        <v>4465557</v>
      </c>
      <c r="E22" s="1">
        <v>4503819</v>
      </c>
      <c r="F22" s="1">
        <v>4570866</v>
      </c>
      <c r="G22" s="1">
        <v>4634943</v>
      </c>
      <c r="H22" s="1">
        <v>4712691</v>
      </c>
      <c r="I22" s="1">
        <v>4765472</v>
      </c>
      <c r="J22" s="1">
        <v>4861269</v>
      </c>
      <c r="K22" s="1">
        <v>4934202</v>
      </c>
      <c r="L22" s="1">
        <v>5020979</v>
      </c>
      <c r="M22" s="1">
        <v>5111022</v>
      </c>
      <c r="N22" s="1">
        <v>5176101</v>
      </c>
      <c r="O22" s="1">
        <v>5226665</v>
      </c>
      <c r="P22" s="1">
        <v>5356284</v>
      </c>
      <c r="Q22" s="1">
        <v>5519013</v>
      </c>
    </row>
    <row r="23" spans="1:17" x14ac:dyDescent="0.3">
      <c r="A23" t="s">
        <v>22</v>
      </c>
      <c r="C23" s="1">
        <v>33733</v>
      </c>
      <c r="D23" s="1">
        <v>34598</v>
      </c>
      <c r="E23" s="1">
        <v>35366</v>
      </c>
      <c r="F23" s="1">
        <v>36151</v>
      </c>
      <c r="G23" s="1">
        <v>36454</v>
      </c>
      <c r="H23" s="1">
        <v>37085</v>
      </c>
      <c r="I23" s="1">
        <v>37669</v>
      </c>
      <c r="J23" s="1">
        <v>38549</v>
      </c>
      <c r="K23" s="1">
        <v>39533</v>
      </c>
      <c r="L23" s="1">
        <v>40403</v>
      </c>
      <c r="M23" s="1">
        <v>41187</v>
      </c>
      <c r="N23" s="1">
        <v>41958</v>
      </c>
      <c r="O23" s="1">
        <v>42961</v>
      </c>
      <c r="P23" s="1">
        <v>43905</v>
      </c>
      <c r="Q23" s="1">
        <v>44975</v>
      </c>
    </row>
    <row r="24" spans="1:17" x14ac:dyDescent="0.3">
      <c r="A24" t="s">
        <v>50</v>
      </c>
      <c r="C24" s="1">
        <v>43171</v>
      </c>
      <c r="D24" s="1">
        <v>43292</v>
      </c>
      <c r="E24" s="1">
        <v>43493</v>
      </c>
      <c r="F24" s="1">
        <v>43624</v>
      </c>
      <c r="G24" s="1">
        <v>43774</v>
      </c>
      <c r="H24" s="1">
        <v>43851</v>
      </c>
      <c r="I24" s="1">
        <v>44247</v>
      </c>
      <c r="J24" s="1">
        <v>44624</v>
      </c>
      <c r="K24" s="1">
        <v>44656</v>
      </c>
      <c r="L24" s="1">
        <v>44536</v>
      </c>
      <c r="M24" s="1">
        <v>44442</v>
      </c>
      <c r="N24" s="1">
        <v>44504</v>
      </c>
      <c r="O24" s="1">
        <v>44579</v>
      </c>
      <c r="P24" s="1">
        <v>44685</v>
      </c>
      <c r="Q24" s="1">
        <v>44972</v>
      </c>
    </row>
    <row r="25" spans="1:17" x14ac:dyDescent="0.3">
      <c r="A25" t="s">
        <v>51</v>
      </c>
      <c r="C25" s="1">
        <v>32604</v>
      </c>
      <c r="D25" s="1">
        <v>33359</v>
      </c>
      <c r="E25" s="1">
        <v>34185</v>
      </c>
      <c r="F25" s="1">
        <v>34658</v>
      </c>
      <c r="G25" s="1">
        <v>35330</v>
      </c>
      <c r="H25" s="1">
        <v>35966</v>
      </c>
      <c r="I25" s="1">
        <v>36490</v>
      </c>
      <c r="J25" s="1">
        <v>36979</v>
      </c>
      <c r="K25" s="1">
        <v>37656</v>
      </c>
      <c r="L25" s="1">
        <v>38322</v>
      </c>
      <c r="M25" s="1">
        <v>38839</v>
      </c>
      <c r="N25" s="1">
        <v>39479</v>
      </c>
      <c r="O25" s="1">
        <v>40086</v>
      </c>
      <c r="P25" s="1">
        <v>40485</v>
      </c>
      <c r="Q25" s="1">
        <v>40673</v>
      </c>
    </row>
    <row r="27" spans="1:17" x14ac:dyDescent="0.3">
      <c r="A27" t="s">
        <v>52</v>
      </c>
    </row>
    <row r="28" spans="1:17" x14ac:dyDescent="0.3">
      <c r="A28" t="s">
        <v>49</v>
      </c>
      <c r="B28" t="s">
        <v>53</v>
      </c>
    </row>
    <row r="33" spans="1:2" x14ac:dyDescent="0.3">
      <c r="A33" t="s">
        <v>29</v>
      </c>
    </row>
    <row r="34" spans="1:2" x14ac:dyDescent="0.3">
      <c r="A34">
        <v>1</v>
      </c>
      <c r="B34" t="s">
        <v>54</v>
      </c>
    </row>
    <row r="35" spans="1:2" x14ac:dyDescent="0.3">
      <c r="A35">
        <v>2</v>
      </c>
      <c r="B35" t="s">
        <v>55</v>
      </c>
    </row>
    <row r="36" spans="1:2" x14ac:dyDescent="0.3">
      <c r="A36">
        <v>3</v>
      </c>
      <c r="B36" t="s">
        <v>56</v>
      </c>
    </row>
    <row r="37" spans="1:2" x14ac:dyDescent="0.3">
      <c r="A37">
        <v>4</v>
      </c>
      <c r="B37" t="s">
        <v>57</v>
      </c>
    </row>
    <row r="38" spans="1:2" x14ac:dyDescent="0.3">
      <c r="A38">
        <v>5</v>
      </c>
      <c r="B38" t="s">
        <v>58</v>
      </c>
    </row>
    <row r="39" spans="1:2" x14ac:dyDescent="0.3">
      <c r="A39">
        <v>6</v>
      </c>
      <c r="B39" t="s">
        <v>59</v>
      </c>
    </row>
    <row r="40" spans="1:2" x14ac:dyDescent="0.3">
      <c r="A40">
        <v>7</v>
      </c>
      <c r="B40" t="s">
        <v>60</v>
      </c>
    </row>
    <row r="41" spans="1:2" x14ac:dyDescent="0.3">
      <c r="A41">
        <v>8</v>
      </c>
      <c r="B41" t="s">
        <v>61</v>
      </c>
    </row>
    <row r="45" spans="1:2" x14ac:dyDescent="0.3">
      <c r="A45" t="s">
        <v>62</v>
      </c>
    </row>
    <row r="46" spans="1:2" x14ac:dyDescent="0.3">
      <c r="A46" t="s">
        <v>63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5C88B2-336F-4AA8-A5F2-ED1428451F87}">
  <dimension ref="A1:R42"/>
  <sheetViews>
    <sheetView tabSelected="1" topLeftCell="A8" workbookViewId="0">
      <selection activeCell="G38" sqref="G38"/>
    </sheetView>
  </sheetViews>
  <sheetFormatPr defaultRowHeight="14.4" x14ac:dyDescent="0.3"/>
  <cols>
    <col min="2" max="6" width="10.109375" bestFit="1" customWidth="1"/>
    <col min="7" max="7" width="23" customWidth="1"/>
    <col min="8" max="15" width="10.109375" bestFit="1" customWidth="1"/>
  </cols>
  <sheetData>
    <row r="1" spans="1:18" x14ac:dyDescent="0.3">
      <c r="A1" t="s">
        <v>64</v>
      </c>
    </row>
    <row r="2" spans="1:18" x14ac:dyDescent="0.3">
      <c r="A2" t="s">
        <v>1</v>
      </c>
    </row>
    <row r="3" spans="1:18" x14ac:dyDescent="0.3">
      <c r="A3" t="s">
        <v>65</v>
      </c>
      <c r="I3">
        <v>1000</v>
      </c>
    </row>
    <row r="4" spans="1:18" x14ac:dyDescent="0.3">
      <c r="A4" t="s">
        <v>66</v>
      </c>
    </row>
    <row r="5" spans="1:18" x14ac:dyDescent="0.3">
      <c r="A5" t="s">
        <v>4</v>
      </c>
    </row>
    <row r="9" spans="1:18" x14ac:dyDescent="0.3">
      <c r="B9" t="s">
        <v>68</v>
      </c>
    </row>
    <row r="10" spans="1:18" x14ac:dyDescent="0.3">
      <c r="A10" t="s">
        <v>5</v>
      </c>
      <c r="B10">
        <v>2009</v>
      </c>
      <c r="C10">
        <v>2010</v>
      </c>
      <c r="D10">
        <v>2011</v>
      </c>
      <c r="E10">
        <v>2012</v>
      </c>
      <c r="F10">
        <v>2013</v>
      </c>
      <c r="G10">
        <v>2014</v>
      </c>
      <c r="H10">
        <v>2015</v>
      </c>
      <c r="I10">
        <v>2016</v>
      </c>
      <c r="J10">
        <v>2017</v>
      </c>
      <c r="K10">
        <v>2018</v>
      </c>
      <c r="L10">
        <v>2019</v>
      </c>
      <c r="M10">
        <v>2020</v>
      </c>
      <c r="N10">
        <v>2021</v>
      </c>
      <c r="P10" s="5" t="s">
        <v>95</v>
      </c>
      <c r="Q10" s="5" t="s">
        <v>96</v>
      </c>
      <c r="R10" s="5" t="s">
        <v>97</v>
      </c>
    </row>
    <row r="11" spans="1:18" x14ac:dyDescent="0.3">
      <c r="B11" t="s">
        <v>70</v>
      </c>
      <c r="P11" s="5"/>
      <c r="Q11" s="5"/>
      <c r="R11" s="5"/>
    </row>
    <row r="12" spans="1:18" x14ac:dyDescent="0.3">
      <c r="A12" t="s">
        <v>81</v>
      </c>
      <c r="B12" s="3">
        <f>'3810009701-noSymbol (10)'!C12*1000/GDP!C12</f>
        <v>339.92389459859027</v>
      </c>
      <c r="C12" s="3">
        <f>'3810009701-noSymbol (10)'!D12*1000/GDP!D12</f>
        <v>338.06005822831901</v>
      </c>
      <c r="D12" s="3">
        <f>'3810009701-noSymbol (10)'!E12*1000/GDP!E12</f>
        <v>331.25691099451734</v>
      </c>
      <c r="E12" s="3">
        <f>'3810009701-noSymbol (10)'!F12*1000/GDP!F12</f>
        <v>328.18109073034299</v>
      </c>
      <c r="F12" s="3">
        <f>'3810009701-noSymbol (10)'!G12*1000/GDP!G12</f>
        <v>321.96609012186349</v>
      </c>
      <c r="G12" s="3">
        <f>'3810009701-noSymbol (10)'!H12*1000/GDP!H12</f>
        <v>314.40114812900396</v>
      </c>
      <c r="H12" s="3">
        <f>'3810009701-noSymbol (10)'!I12*1000/GDP!I12</f>
        <v>315.09321557880708</v>
      </c>
      <c r="I12" s="3">
        <f>'3810009701-noSymbol (10)'!J12*1000/GDP!J12</f>
        <v>299.69099109072442</v>
      </c>
      <c r="J12" s="3">
        <f>'3810009701-noSymbol (10)'!K12*1000/GDP!K12</f>
        <v>295.49326580215927</v>
      </c>
      <c r="K12" s="3">
        <f>'3810009701-noSymbol (10)'!L12*1000/GDP!L12</f>
        <v>292.33030729876629</v>
      </c>
      <c r="L12" s="3">
        <f>'3810009701-noSymbol (10)'!M12*1000/GDP!M12</f>
        <v>285.15243843948082</v>
      </c>
      <c r="M12" s="3">
        <f>'3810009701-noSymbol (10)'!N12*1000/GDP!N12</f>
        <v>272.35802534100605</v>
      </c>
      <c r="N12" s="3">
        <f>'3810009701-noSymbol (10)'!O12*1000/GDP!O12</f>
        <v>265.36277698247517</v>
      </c>
      <c r="O12" s="3" t="s">
        <v>7</v>
      </c>
      <c r="P12" s="6">
        <f>AVERAGE(B12:D12)</f>
        <v>336.41362127380881</v>
      </c>
      <c r="Q12" s="6">
        <f>AVERAGE(L12:N12)</f>
        <v>274.29108025432066</v>
      </c>
      <c r="R12" s="7">
        <f>1-Q12/P12</f>
        <v>0.18466119411058657</v>
      </c>
    </row>
    <row r="13" spans="1:18" x14ac:dyDescent="0.3">
      <c r="A13" t="s">
        <v>82</v>
      </c>
      <c r="B13" s="3">
        <f>'3810009701-noSymbol (10)'!C15*1000/GDP!C13</f>
        <v>229.53701894901349</v>
      </c>
      <c r="C13" s="3">
        <f>'3810009701-noSymbol (10)'!D15*1000/GDP!D13</f>
        <v>225.59130488482677</v>
      </c>
      <c r="D13" s="3">
        <f>'3810009701-noSymbol (10)'!E15*1000/GDP!E13</f>
        <v>212.91815695350306</v>
      </c>
      <c r="E13" s="3">
        <f>'3810009701-noSymbol (10)'!F15*1000/GDP!F13</f>
        <v>210.93823668081095</v>
      </c>
      <c r="F13" s="3">
        <f>'3810009701-noSymbol (10)'!G15*1000/GDP!G13</f>
        <v>206.47434748850264</v>
      </c>
      <c r="G13" s="3">
        <f>'3810009701-noSymbol (10)'!H15*1000/GDP!H13</f>
        <v>231.87092095721536</v>
      </c>
      <c r="H13" s="3">
        <f>'3810009701-noSymbol (10)'!I15*1000/GDP!I13</f>
        <v>257.51322266042985</v>
      </c>
      <c r="I13" s="3">
        <f>'3810009701-noSymbol (10)'!J15*1000/GDP!J13</f>
        <v>259.45001656576608</v>
      </c>
      <c r="J13" s="3">
        <f>'3810009701-noSymbol (10)'!K15*1000/GDP!K13</f>
        <v>240.87981240167414</v>
      </c>
      <c r="K13" s="3">
        <f>'3810009701-noSymbol (10)'!L15*1000/GDP!L13</f>
        <v>243.7873066146912</v>
      </c>
      <c r="L13" s="3">
        <f>'3810009701-noSymbol (10)'!M15*1000/GDP!M13</f>
        <v>234.85669116140176</v>
      </c>
      <c r="M13" s="3">
        <f>'3810009701-noSymbol (10)'!N15*1000/GDP!N13</f>
        <v>191.43700787401573</v>
      </c>
      <c r="N13" s="3">
        <f>'3810009701-noSymbol (10)'!O15*1000/GDP!O13</f>
        <v>170.18296952537523</v>
      </c>
      <c r="O13" s="3" t="s">
        <v>82</v>
      </c>
      <c r="P13" s="6">
        <f t="shared" ref="P13:P25" si="0">AVERAGE(B13:D13)</f>
        <v>222.68216026244775</v>
      </c>
      <c r="Q13" s="6">
        <f t="shared" ref="Q13:Q25" si="1">AVERAGE(L13:N13)</f>
        <v>198.82555618693092</v>
      </c>
      <c r="R13" s="7">
        <f t="shared" ref="R13:R25" si="2">1-Q13/P13</f>
        <v>0.10713298293585805</v>
      </c>
    </row>
    <row r="14" spans="1:18" x14ac:dyDescent="0.3">
      <c r="A14" t="s">
        <v>83</v>
      </c>
      <c r="B14" s="3">
        <f>'3810009701-noSymbol (10)'!C18*1000/GDP!C14</f>
        <v>140.87641218760697</v>
      </c>
      <c r="C14" s="3">
        <f>'3810009701-noSymbol (10)'!D18*1000/GDP!D14</f>
        <v>150.74702031223771</v>
      </c>
      <c r="D14" s="3">
        <f>'3810009701-noSymbol (10)'!E18*1000/GDP!E14</f>
        <v>159.73705834018077</v>
      </c>
      <c r="E14" s="3">
        <f>'3810009701-noSymbol (10)'!F18*1000/GDP!F14</f>
        <v>150.13012361743657</v>
      </c>
      <c r="F14" s="3">
        <f>'3810009701-noSymbol (10)'!G18*1000/GDP!G14</f>
        <v>118.92583120204604</v>
      </c>
      <c r="G14" s="3">
        <f>'3810009701-noSymbol (10)'!H18*1000/GDP!H14</f>
        <v>125.65863004949705</v>
      </c>
      <c r="H14" s="3">
        <f>'3810009701-noSymbol (10)'!I18*1000/GDP!I14</f>
        <v>125.01968193985199</v>
      </c>
      <c r="I14" s="3">
        <f>'3810009701-noSymbol (10)'!J18*1000/GDP!J14</f>
        <v>127.9482041005087</v>
      </c>
      <c r="J14" s="3">
        <f>'3810009701-noSymbol (10)'!K18*1000/GDP!K14</f>
        <v>120.1590340156089</v>
      </c>
      <c r="K14" s="3">
        <f>'3810009701-noSymbol (10)'!L18*1000/GDP!L14</f>
        <v>121.1989574283232</v>
      </c>
      <c r="L14" s="3">
        <f>'3810009701-noSymbol (10)'!M18*1000/GDP!M14</f>
        <v>118.11132650235392</v>
      </c>
      <c r="M14" s="3">
        <f>'3810009701-noSymbol (10)'!N18*1000/GDP!N14</f>
        <v>128.37355419106098</v>
      </c>
      <c r="N14" s="3">
        <f>'3810009701-noSymbol (10)'!O18*1000/GDP!O14</f>
        <v>120.28985507246377</v>
      </c>
      <c r="O14" s="3" t="s">
        <v>83</v>
      </c>
      <c r="P14" s="6">
        <f t="shared" si="0"/>
        <v>150.45349694667516</v>
      </c>
      <c r="Q14" s="6">
        <f t="shared" si="1"/>
        <v>122.25824525529288</v>
      </c>
      <c r="R14" s="7">
        <f t="shared" si="2"/>
        <v>0.18740177040468164</v>
      </c>
    </row>
    <row r="15" spans="1:18" x14ac:dyDescent="0.3">
      <c r="A15" t="s">
        <v>84</v>
      </c>
      <c r="B15" s="3">
        <f>'3810009701-noSymbol (10)'!C21*1000/GDP!C15</f>
        <v>468.89477987265565</v>
      </c>
      <c r="C15" s="3">
        <f>'3810009701-noSymbol (10)'!D21*1000/GDP!D15</f>
        <v>427.1069516136813</v>
      </c>
      <c r="D15" s="3">
        <f>'3810009701-noSymbol (10)'!E21*1000/GDP!E15</f>
        <v>416.87434103325984</v>
      </c>
      <c r="E15" s="3">
        <f>'3810009701-noSymbol (10)'!F21*1000/GDP!F15</f>
        <v>370.89554044571344</v>
      </c>
      <c r="F15" s="3">
        <f>'3810009701-noSymbol (10)'!G21*1000/GDP!G15</f>
        <v>348.00553545849618</v>
      </c>
      <c r="G15" s="3">
        <f>'3810009701-noSymbol (10)'!H21*1000/GDP!H15</f>
        <v>321.16665464425688</v>
      </c>
      <c r="H15" s="3">
        <f>'3810009701-noSymbol (10)'!I21*1000/GDP!I15</f>
        <v>305.77051686252031</v>
      </c>
      <c r="I15" s="3">
        <f>'3810009701-noSymbol (10)'!J21*1000/GDP!J15</f>
        <v>280.45425689497074</v>
      </c>
      <c r="J15" s="3">
        <f>'3810009701-noSymbol (10)'!K21*1000/GDP!K15</f>
        <v>284.50385556632961</v>
      </c>
      <c r="K15" s="3">
        <f>'3810009701-noSymbol (10)'!L21*1000/GDP!L15</f>
        <v>287.33806747283165</v>
      </c>
      <c r="L15" s="3">
        <f>'3810009701-noSymbol (10)'!M21*1000/GDP!M15</f>
        <v>262.88772868863248</v>
      </c>
      <c r="M15" s="3">
        <f>'3810009701-noSymbol (10)'!N21*1000/GDP!N15</f>
        <v>235.95247397329533</v>
      </c>
      <c r="N15" s="3">
        <f>'3810009701-noSymbol (10)'!O21*1000/GDP!O15</f>
        <v>219.82552840588517</v>
      </c>
      <c r="O15" s="3" t="s">
        <v>84</v>
      </c>
      <c r="P15" s="6">
        <f t="shared" si="0"/>
        <v>437.62535750653223</v>
      </c>
      <c r="Q15" s="6">
        <f t="shared" si="1"/>
        <v>239.55524368927101</v>
      </c>
      <c r="R15" s="7">
        <f t="shared" si="2"/>
        <v>0.4526020040196248</v>
      </c>
    </row>
    <row r="16" spans="1:18" x14ac:dyDescent="0.3">
      <c r="A16" t="s">
        <v>85</v>
      </c>
      <c r="B16" s="3">
        <f>'3810009701-noSymbol (10)'!C24*1000/GDP!C16</f>
        <v>523.91144993402725</v>
      </c>
      <c r="C16" s="3">
        <f>'3810009701-noSymbol (10)'!D24*1000/GDP!D16</f>
        <v>479.02711094500188</v>
      </c>
      <c r="D16" s="3">
        <f>'3810009701-noSymbol (10)'!E24*1000/GDP!E16</f>
        <v>481.64927170547082</v>
      </c>
      <c r="E16" s="3">
        <f>'3810009701-noSymbol (10)'!F24*1000/GDP!F16</f>
        <v>437.47645405280088</v>
      </c>
      <c r="F16" s="3">
        <f>'3810009701-noSymbol (10)'!G24*1000/GDP!G16</f>
        <v>402.97553321322715</v>
      </c>
      <c r="G16" s="3">
        <f>'3810009701-noSymbol (10)'!H24*1000/GDP!H16</f>
        <v>364.74719916410288</v>
      </c>
      <c r="H16" s="3">
        <f>'3810009701-noSymbol (10)'!I24*1000/GDP!I16</f>
        <v>388.96738660284319</v>
      </c>
      <c r="I16" s="3">
        <f>'3810009701-noSymbol (10)'!J24*1000/GDP!J16</f>
        <v>424.0681941703138</v>
      </c>
      <c r="J16" s="3">
        <f>'3810009701-noSymbol (10)'!K24*1000/GDP!K16</f>
        <v>401.52952997655467</v>
      </c>
      <c r="K16" s="3">
        <f>'3810009701-noSymbol (10)'!L24*1000/GDP!L16</f>
        <v>398.58633828483073</v>
      </c>
      <c r="L16" s="3">
        <f>'3810009701-noSymbol (10)'!M24*1000/GDP!M16</f>
        <v>375.10897994768965</v>
      </c>
      <c r="M16" s="3">
        <f>'3810009701-noSymbol (10)'!N24*1000/GDP!N16</f>
        <v>364.76139349588902</v>
      </c>
      <c r="N16" s="3">
        <f>'3810009701-noSymbol (10)'!O24*1000/GDP!O16</f>
        <v>363.08245651707108</v>
      </c>
      <c r="O16" s="3" t="s">
        <v>85</v>
      </c>
      <c r="P16" s="6">
        <f t="shared" si="0"/>
        <v>494.86261086150006</v>
      </c>
      <c r="Q16" s="6">
        <f t="shared" si="1"/>
        <v>367.65094332021658</v>
      </c>
      <c r="R16" s="7">
        <f t="shared" si="2"/>
        <v>0.25706461702536443</v>
      </c>
    </row>
    <row r="17" spans="1:18" x14ac:dyDescent="0.3">
      <c r="A17" t="s">
        <v>86</v>
      </c>
      <c r="B17" s="3">
        <f>'3810009701-noSymbol (10)'!C27*1000/GDP!C17</f>
        <v>184.06510353542919</v>
      </c>
      <c r="C17" s="3">
        <f>'3810009701-noSymbol (10)'!D27*1000/GDP!D17</f>
        <v>172.88292185355485</v>
      </c>
      <c r="D17" s="3">
        <f>'3810009701-noSymbol (10)'!E27*1000/GDP!E17</f>
        <v>169.11693397252591</v>
      </c>
      <c r="E17" s="3">
        <f>'3810009701-noSymbol (10)'!F27*1000/GDP!F17</f>
        <v>164.41019844129985</v>
      </c>
      <c r="F17" s="3">
        <f>'3810009701-noSymbol (10)'!G27*1000/GDP!G17</f>
        <v>159.43671629342128</v>
      </c>
      <c r="G17" s="3">
        <f>'3810009701-noSymbol (10)'!H27*1000/GDP!H17</f>
        <v>153.98873744547532</v>
      </c>
      <c r="H17" s="3">
        <f>'3810009701-noSymbol (10)'!I27*1000/GDP!I17</f>
        <v>159.9881181495266</v>
      </c>
      <c r="I17" s="3">
        <f>'3810009701-noSymbol (10)'!J27*1000/GDP!J17</f>
        <v>154.37946520700871</v>
      </c>
      <c r="J17" s="3">
        <f>'3810009701-noSymbol (10)'!K27*1000/GDP!K17</f>
        <v>154.60440675941959</v>
      </c>
      <c r="K17" s="3">
        <f>'3810009701-noSymbol (10)'!L27*1000/GDP!L17</f>
        <v>152.14389974061231</v>
      </c>
      <c r="L17" s="3">
        <f>'3810009701-noSymbol (10)'!M27*1000/GDP!M17</f>
        <v>150.28422254116424</v>
      </c>
      <c r="M17" s="3">
        <f>'3810009701-noSymbol (10)'!N27*1000/GDP!N17</f>
        <v>141.99954917011709</v>
      </c>
      <c r="N17" s="3">
        <f>'3810009701-noSymbol (10)'!O27*1000/GDP!O17</f>
        <v>138.15213186480923</v>
      </c>
      <c r="O17" s="3" t="s">
        <v>16</v>
      </c>
      <c r="P17" s="6">
        <f t="shared" si="0"/>
        <v>175.35498645383666</v>
      </c>
      <c r="Q17" s="6">
        <f t="shared" si="1"/>
        <v>143.47863452536353</v>
      </c>
      <c r="R17" s="7">
        <f t="shared" si="2"/>
        <v>0.1817818390745608</v>
      </c>
    </row>
    <row r="18" spans="1:18" x14ac:dyDescent="0.3">
      <c r="A18" t="s">
        <v>87</v>
      </c>
      <c r="B18" s="3">
        <f>'3810009701-noSymbol (10)'!C30*1000/GDP!C18</f>
        <v>175.87413802087858</v>
      </c>
      <c r="C18" s="3">
        <f>'3810009701-noSymbol (10)'!D30*1000/GDP!D18</f>
        <v>183.62936686364742</v>
      </c>
      <c r="D18" s="3">
        <f>'3810009701-noSymbol (10)'!E30*1000/GDP!E18</f>
        <v>175.60100328525124</v>
      </c>
      <c r="E18" s="3">
        <f>'3810009701-noSymbol (10)'!F30*1000/GDP!F18</f>
        <v>170.35749274052475</v>
      </c>
      <c r="F18" s="3">
        <f>'3810009701-noSymbol (10)'!G30*1000/GDP!G18</f>
        <v>162.52985175355246</v>
      </c>
      <c r="G18" s="3">
        <f>'3810009701-noSymbol (10)'!H30*1000/GDP!H18</f>
        <v>155.61045564174435</v>
      </c>
      <c r="H18" s="3">
        <f>'3810009701-noSymbol (10)'!I30*1000/GDP!I18</f>
        <v>151.53728498242702</v>
      </c>
      <c r="I18" s="3">
        <f>'3810009701-noSymbol (10)'!J30*1000/GDP!J18</f>
        <v>146.5679584727649</v>
      </c>
      <c r="J18" s="3">
        <f>'3810009701-noSymbol (10)'!K30*1000/GDP!K18</f>
        <v>138.61686176254184</v>
      </c>
      <c r="K18" s="3">
        <f>'3810009701-noSymbol (10)'!L30*1000/GDP!L18</f>
        <v>138.57744278657182</v>
      </c>
      <c r="L18" s="3">
        <f>'3810009701-noSymbol (10)'!M30*1000/GDP!M18</f>
        <v>136.99712115080388</v>
      </c>
      <c r="M18" s="3">
        <f>'3810009701-noSymbol (10)'!N30*1000/GDP!N18</f>
        <v>128.6264024136872</v>
      </c>
      <c r="N18" s="3">
        <f>'3810009701-noSymbol (10)'!O30*1000/GDP!O18</f>
        <v>126.87932652251878</v>
      </c>
      <c r="O18" s="3" t="s">
        <v>87</v>
      </c>
      <c r="P18" s="6">
        <f t="shared" si="0"/>
        <v>178.36816938992578</v>
      </c>
      <c r="Q18" s="6">
        <f t="shared" si="1"/>
        <v>130.83428336233661</v>
      </c>
      <c r="R18" s="7">
        <f t="shared" si="2"/>
        <v>0.26649309790064979</v>
      </c>
    </row>
    <row r="19" spans="1:18" x14ac:dyDescent="0.3">
      <c r="A19" t="s">
        <v>88</v>
      </c>
      <c r="B19" s="3">
        <f>'3810009701-noSymbol (10)'!C33*1000/GDP!C19</f>
        <v>264.94037363602581</v>
      </c>
      <c r="C19" s="3">
        <f>'3810009701-noSymbol (10)'!D33*1000/GDP!D19</f>
        <v>248.11633389939493</v>
      </c>
      <c r="D19" s="3">
        <f>'3810009701-noSymbol (10)'!E33*1000/GDP!E19</f>
        <v>245.56008179432271</v>
      </c>
      <c r="E19" s="3">
        <f>'3810009701-noSymbol (10)'!F33*1000/GDP!F19</f>
        <v>253.20372569856849</v>
      </c>
      <c r="F19" s="3">
        <f>'3810009701-noSymbol (10)'!G33*1000/GDP!G19</f>
        <v>249.78358265623814</v>
      </c>
      <c r="G19" s="3">
        <f>'3810009701-noSymbol (10)'!H33*1000/GDP!H19</f>
        <v>246.74493698197998</v>
      </c>
      <c r="H19" s="3">
        <f>'3810009701-noSymbol (10)'!I33*1000/GDP!I19</f>
        <v>243.57655221072437</v>
      </c>
      <c r="I19" s="3">
        <f>'3810009701-noSymbol (10)'!J33*1000/GDP!J19</f>
        <v>243.98336641696974</v>
      </c>
      <c r="J19" s="3">
        <f>'3810009701-noSymbol (10)'!K33*1000/GDP!K19</f>
        <v>242.3511257627832</v>
      </c>
      <c r="K19" s="3">
        <f>'3810009701-noSymbol (10)'!L33*1000/GDP!L19</f>
        <v>243.17255808831626</v>
      </c>
      <c r="L19" s="3">
        <f>'3810009701-noSymbol (10)'!M33*1000/GDP!M19</f>
        <v>238.05183320862525</v>
      </c>
      <c r="M19" s="3">
        <f>'3810009701-noSymbol (10)'!N33*1000/GDP!N19</f>
        <v>234.42043890882783</v>
      </c>
      <c r="N19" s="3">
        <f>'3810009701-noSymbol (10)'!O33*1000/GDP!O19</f>
        <v>224.80250994453471</v>
      </c>
      <c r="O19" s="3" t="s">
        <v>88</v>
      </c>
      <c r="P19" s="6">
        <f t="shared" si="0"/>
        <v>252.87226310991448</v>
      </c>
      <c r="Q19" s="6">
        <f t="shared" si="1"/>
        <v>232.42492735399594</v>
      </c>
      <c r="R19" s="7">
        <f t="shared" si="2"/>
        <v>8.0860334401447687E-2</v>
      </c>
    </row>
    <row r="20" spans="1:18" x14ac:dyDescent="0.3">
      <c r="A20" t="s">
        <v>89</v>
      </c>
      <c r="B20" s="3">
        <f>'3810009701-noSymbol (10)'!C36*1000/GDP!C20</f>
        <v>978.63050052459425</v>
      </c>
      <c r="C20" s="3">
        <f>'3810009701-noSymbol (10)'!D36*1000/GDP!D20</f>
        <v>925.35707442182684</v>
      </c>
      <c r="D20" s="3">
        <f>'3810009701-noSymbol (10)'!E36*1000/GDP!E20</f>
        <v>887.0423521176059</v>
      </c>
      <c r="E20" s="3">
        <f>'3810009701-noSymbol (10)'!F36*1000/GDP!F20</f>
        <v>917.24137931034488</v>
      </c>
      <c r="F20" s="3">
        <f>'3810009701-noSymbol (10)'!G36*1000/GDP!G20</f>
        <v>883.69208506679763</v>
      </c>
      <c r="G20" s="3">
        <f>'3810009701-noSymbol (10)'!H36*1000/GDP!H20</f>
        <v>894.91881759923001</v>
      </c>
      <c r="H20" s="3">
        <f>'3810009701-noSymbol (10)'!I36*1000/GDP!I20</f>
        <v>928.58876272463692</v>
      </c>
      <c r="I20" s="3">
        <f>'3810009701-noSymbol (10)'!J36*1000/GDP!J20</f>
        <v>866.85755189692202</v>
      </c>
      <c r="J20" s="3">
        <f>'3810009701-noSymbol (10)'!K36*1000/GDP!K20</f>
        <v>885.75451362497972</v>
      </c>
      <c r="K20" s="3">
        <f>'3810009701-noSymbol (10)'!L36*1000/GDP!L20</f>
        <v>885.26780242676796</v>
      </c>
      <c r="L20" s="3">
        <f>'3810009701-noSymbol (10)'!M36*1000/GDP!M20</f>
        <v>849.36161830068579</v>
      </c>
      <c r="M20" s="3">
        <f>'3810009701-noSymbol (10)'!N36*1000/GDP!N20</f>
        <v>778.19215287869235</v>
      </c>
      <c r="N20" s="3">
        <f>'3810009701-noSymbol (10)'!O36*1000/GDP!O20</f>
        <v>820.38325494616549</v>
      </c>
      <c r="O20" s="3" t="s">
        <v>89</v>
      </c>
      <c r="P20" s="6">
        <f t="shared" si="0"/>
        <v>930.34330902134241</v>
      </c>
      <c r="Q20" s="6">
        <f t="shared" si="1"/>
        <v>815.97900870851447</v>
      </c>
      <c r="R20" s="7">
        <f t="shared" si="2"/>
        <v>0.12292698749360742</v>
      </c>
    </row>
    <row r="21" spans="1:18" x14ac:dyDescent="0.3">
      <c r="A21" t="s">
        <v>90</v>
      </c>
      <c r="B21" s="3">
        <f>'3810009701-noSymbol (10)'!C39*1000/GDP!C21</f>
        <v>880.5469311129774</v>
      </c>
      <c r="C21" s="3">
        <f>'3810009701-noSymbol (10)'!D39*1000/GDP!D21</f>
        <v>871.87786237432704</v>
      </c>
      <c r="D21" s="3">
        <f>'3810009701-noSymbol (10)'!E39*1000/GDP!E21</f>
        <v>853.33628077812546</v>
      </c>
      <c r="E21" s="3">
        <f>'3810009701-noSymbol (10)'!F39*1000/GDP!F21</f>
        <v>844.84011390043531</v>
      </c>
      <c r="F21" s="3">
        <f>'3810009701-noSymbol (10)'!G39*1000/GDP!G21</f>
        <v>821.7333415902898</v>
      </c>
      <c r="G21" s="3">
        <f>'3810009701-noSymbol (10)'!H39*1000/GDP!H21</f>
        <v>789.39058123146924</v>
      </c>
      <c r="H21" s="3">
        <f>'3810009701-noSymbol (10)'!I39*1000/GDP!I21</f>
        <v>817.10553484022205</v>
      </c>
      <c r="I21" s="3">
        <f>'3810009701-noSymbol (10)'!J39*1000/GDP!J21</f>
        <v>790.33561775242094</v>
      </c>
      <c r="J21" s="3">
        <f>'3810009701-noSymbol (10)'!K39*1000/GDP!K21</f>
        <v>778.3727005682365</v>
      </c>
      <c r="K21" s="3">
        <f>'3810009701-noSymbol (10)'!L39*1000/GDP!L21</f>
        <v>772.24492204209878</v>
      </c>
      <c r="L21" s="3">
        <f>'3810009701-noSymbol (10)'!M39*1000/GDP!M21</f>
        <v>773.14674267052976</v>
      </c>
      <c r="M21" s="3">
        <f>'3810009701-noSymbol (10)'!N39*1000/GDP!N21</f>
        <v>779.45869547143502</v>
      </c>
      <c r="N21" s="3">
        <f>'3810009701-noSymbol (10)'!O39*1000/GDP!O21</f>
        <v>757.5867814071504</v>
      </c>
      <c r="O21" s="3" t="s">
        <v>90</v>
      </c>
      <c r="P21" s="6">
        <f t="shared" si="0"/>
        <v>868.58702475514326</v>
      </c>
      <c r="Q21" s="6">
        <f t="shared" si="1"/>
        <v>770.06407318303843</v>
      </c>
      <c r="R21" s="7">
        <f t="shared" si="2"/>
        <v>0.11342899302447984</v>
      </c>
    </row>
    <row r="22" spans="1:18" x14ac:dyDescent="0.3">
      <c r="A22" t="s">
        <v>91</v>
      </c>
      <c r="B22" s="3">
        <f>'3810009701-noSymbol (10)'!C42*1000/GDP!C22</f>
        <v>277.76422746200615</v>
      </c>
      <c r="C22" s="3">
        <f>'3810009701-noSymbol (10)'!D42*1000/GDP!D22</f>
        <v>284.03764977773176</v>
      </c>
      <c r="D22" s="3">
        <f>'3810009701-noSymbol (10)'!E42*1000/GDP!E22</f>
        <v>270.93758891362199</v>
      </c>
      <c r="E22" s="3">
        <f>'3810009701-noSymbol (10)'!F42*1000/GDP!F22</f>
        <v>269.1100118556069</v>
      </c>
      <c r="F22" s="3">
        <f>'3810009701-noSymbol (10)'!G42*1000/GDP!G22</f>
        <v>265.5538937720442</v>
      </c>
      <c r="G22" s="3">
        <f>'3810009701-noSymbol (10)'!H42*1000/GDP!H22</f>
        <v>259.78684749528452</v>
      </c>
      <c r="H22" s="3">
        <f>'3810009701-noSymbol (10)'!I42*1000/GDP!I22</f>
        <v>257.0589324935828</v>
      </c>
      <c r="I22" s="3">
        <f>'3810009701-noSymbol (10)'!J42*1000/GDP!J22</f>
        <v>247.90102935065221</v>
      </c>
      <c r="J22" s="3">
        <f>'3810009701-noSymbol (10)'!K42*1000/GDP!K22</f>
        <v>240.59188828232661</v>
      </c>
      <c r="K22" s="3">
        <f>'3810009701-noSymbol (10)'!L42*1000/GDP!L22</f>
        <v>235.43202524453937</v>
      </c>
      <c r="L22" s="3">
        <f>'3810009701-noSymbol (10)'!M42*1000/GDP!M22</f>
        <v>223.00296474652919</v>
      </c>
      <c r="M22" s="3">
        <f>'3810009701-noSymbol (10)'!N42*1000/GDP!N22</f>
        <v>204.06091370558374</v>
      </c>
      <c r="N22" s="3">
        <f>'3810009701-noSymbol (10)'!O42*1000/GDP!O22</f>
        <v>197.36905538610864</v>
      </c>
      <c r="O22" s="3" t="s">
        <v>91</v>
      </c>
      <c r="P22" s="6">
        <f t="shared" si="0"/>
        <v>277.57982205111995</v>
      </c>
      <c r="Q22" s="6">
        <f t="shared" si="1"/>
        <v>208.14431127940716</v>
      </c>
      <c r="R22" s="7">
        <f t="shared" si="2"/>
        <v>0.25014610305112639</v>
      </c>
    </row>
    <row r="23" spans="1:18" x14ac:dyDescent="0.3">
      <c r="A23" t="s">
        <v>92</v>
      </c>
      <c r="B23" s="3">
        <f>'3810009701-noSymbol (10)'!C45*1000/GDP!C23</f>
        <v>180.52738336713995</v>
      </c>
      <c r="C23" s="3">
        <f>'3810009701-noSymbol (10)'!D45*1000/GDP!D23</f>
        <v>199.21875</v>
      </c>
      <c r="D23" s="3">
        <f>'3810009701-noSymbol (10)'!E45*1000/GDP!E23</f>
        <v>204.84171322160148</v>
      </c>
      <c r="E23" s="3">
        <f>'3810009701-noSymbol (10)'!F45*1000/GDP!F23</f>
        <v>200.50125313283209</v>
      </c>
      <c r="F23" s="3">
        <f>'3810009701-noSymbol (10)'!G45*1000/GDP!G23</f>
        <v>170.42253521126761</v>
      </c>
      <c r="G23" s="3">
        <f>'3810009701-noSymbol (10)'!H45*1000/GDP!H23</f>
        <v>126.17965746242572</v>
      </c>
      <c r="H23" s="3">
        <f>'3810009701-noSymbol (10)'!I45*1000/GDP!I23</f>
        <v>148.27455441789914</v>
      </c>
      <c r="I23" s="3">
        <f>'3810009701-noSymbol (10)'!J45*1000/GDP!J23</f>
        <v>138.77118644067798</v>
      </c>
      <c r="J23" s="3">
        <f>'3810009701-noSymbol (10)'!K45*1000/GDP!K23</f>
        <v>142.90669441553936</v>
      </c>
      <c r="K23" s="3">
        <f>'3810009701-noSymbol (10)'!L45*1000/GDP!L23</f>
        <v>159.55284552845529</v>
      </c>
      <c r="L23" s="3">
        <f>'3810009701-noSymbol (10)'!M45*1000/GDP!M23</f>
        <v>171.3598901098901</v>
      </c>
      <c r="M23" s="3">
        <f>'3810009701-noSymbol (10)'!N45*1000/GDP!N23</f>
        <v>144.15935178933154</v>
      </c>
      <c r="N23" s="3">
        <f>'3810009701-noSymbol (10)'!O45*1000/GDP!O23</f>
        <v>153.65474339035771</v>
      </c>
      <c r="O23" s="3" t="s">
        <v>92</v>
      </c>
      <c r="P23" s="6">
        <f t="shared" si="0"/>
        <v>194.86261552958047</v>
      </c>
      <c r="Q23" s="6">
        <f t="shared" si="1"/>
        <v>156.39132842985978</v>
      </c>
      <c r="R23" s="7">
        <f t="shared" si="2"/>
        <v>0.19742774669818941</v>
      </c>
    </row>
    <row r="24" spans="1:18" x14ac:dyDescent="0.3">
      <c r="A24" t="s">
        <v>93</v>
      </c>
      <c r="B24" s="3">
        <f>'3810009701-noSymbol (10)'!C48*1000/GDP!C24</f>
        <v>378.67319679430096</v>
      </c>
      <c r="C24" s="3">
        <f>'3810009701-noSymbol (10)'!D48*1000/GDP!D24</f>
        <v>384.26429037165832</v>
      </c>
      <c r="D24" s="3">
        <f>'3810009701-noSymbol (10)'!E48*1000/GDP!E24</f>
        <v>445.66515404824457</v>
      </c>
      <c r="E24" s="3">
        <f>'3810009701-noSymbol (10)'!F48*1000/GDP!F24</f>
        <v>454.3493889288282</v>
      </c>
      <c r="F24" s="3">
        <f>'3810009701-noSymbol (10)'!G48*1000/GDP!G24</f>
        <v>434.92433061699649</v>
      </c>
      <c r="G24" s="3">
        <f>'3810009701-noSymbol (10)'!H48*1000/GDP!H24</f>
        <v>421.83678007560599</v>
      </c>
      <c r="H24" s="3">
        <f>'3810009701-noSymbol (10)'!I48*1000/GDP!I24</f>
        <v>419.47565543071158</v>
      </c>
      <c r="I24" s="3">
        <f>'3810009701-noSymbol (10)'!J48*1000/GDP!J24</f>
        <v>366.03351955307261</v>
      </c>
      <c r="J24" s="3">
        <f>'3810009701-noSymbol (10)'!K48*1000/GDP!K24</f>
        <v>401.68539325842698</v>
      </c>
      <c r="K24" s="3">
        <f>'3810009701-noSymbol (10)'!L48*1000/GDP!L24</f>
        <v>390.69171648163962</v>
      </c>
      <c r="L24" s="3">
        <f>'3810009701-noSymbol (10)'!M48*1000/GDP!M24</f>
        <v>393.60284318080852</v>
      </c>
      <c r="M24" s="3">
        <f>'3810009701-noSymbol (10)'!N48*1000/GDP!N24</f>
        <v>345.61874542348062</v>
      </c>
      <c r="N24" s="3">
        <f>'3810009701-noSymbol (10)'!O48*1000/GDP!O24</f>
        <v>362.48830682881197</v>
      </c>
      <c r="O24" s="3" t="s">
        <v>98</v>
      </c>
      <c r="P24" s="6">
        <f t="shared" si="0"/>
        <v>402.8675470714013</v>
      </c>
      <c r="Q24" s="6">
        <f t="shared" si="1"/>
        <v>367.2366318110337</v>
      </c>
      <c r="R24" s="7">
        <f t="shared" si="2"/>
        <v>8.8443250193226963E-2</v>
      </c>
    </row>
    <row r="25" spans="1:18" x14ac:dyDescent="0.3">
      <c r="A25" t="s">
        <v>94</v>
      </c>
      <c r="B25" s="3">
        <f>'3810009701-noSymbol (10)'!C51*1000/GDP!C25</f>
        <v>222.82314764737697</v>
      </c>
      <c r="C25" s="3">
        <f>'3810009701-noSymbol (10)'!D51*1000/GDP!D25</f>
        <v>199.4523048836148</v>
      </c>
      <c r="D25" s="3">
        <f>'3810009701-noSymbol (10)'!E51*1000/GDP!E25</f>
        <v>185.28138528138527</v>
      </c>
      <c r="E25" s="3">
        <f>'3810009701-noSymbol (10)'!F51*1000/GDP!F25</f>
        <v>206.51713922979263</v>
      </c>
      <c r="F25" s="3">
        <f>'3810009701-noSymbol (10)'!G51*1000/GDP!G25</f>
        <v>237.15720355349555</v>
      </c>
      <c r="G25" s="3">
        <f>'3810009701-noSymbol (10)'!H51*1000/GDP!H25</f>
        <v>236.60539694955025</v>
      </c>
      <c r="H25" s="3">
        <f>'3810009701-noSymbol (10)'!I51*1000/GDP!I25</f>
        <v>219.30168693605336</v>
      </c>
      <c r="I25" s="3">
        <f>'3810009701-noSymbol (10)'!J51*1000/GDP!J25</f>
        <v>232.17618514371034</v>
      </c>
      <c r="J25" s="3">
        <f>'3810009701-noSymbol (10)'!K51*1000/GDP!K25</f>
        <v>214.70976253298153</v>
      </c>
      <c r="K25" s="3">
        <f>'3810009701-noSymbol (10)'!L51*1000/GDP!L25</f>
        <v>225.86750788643533</v>
      </c>
      <c r="L25" s="3">
        <f>'3810009701-noSymbol (10)'!M51*1000/GDP!M25</f>
        <v>264.63700234192038</v>
      </c>
      <c r="M25" s="3">
        <f>'3810009701-noSymbol (10)'!N51*1000/GDP!N25</f>
        <v>233.8963641568852</v>
      </c>
      <c r="N25" s="3">
        <f>'3810009701-noSymbol (10)'!O51*1000/GDP!O25</f>
        <v>183.67346938775509</v>
      </c>
      <c r="O25" s="3" t="s">
        <v>94</v>
      </c>
      <c r="P25" s="6">
        <f t="shared" si="0"/>
        <v>202.51894593745899</v>
      </c>
      <c r="Q25" s="6">
        <f t="shared" si="1"/>
        <v>227.40227862885354</v>
      </c>
      <c r="R25" s="7">
        <f t="shared" si="2"/>
        <v>-0.12286915960484457</v>
      </c>
    </row>
    <row r="26" spans="1:18" x14ac:dyDescent="0.3">
      <c r="A26" t="s">
        <v>75</v>
      </c>
      <c r="B26" s="3"/>
      <c r="C26" s="3"/>
      <c r="D26" s="3"/>
      <c r="E26" s="3"/>
      <c r="F26" s="3"/>
      <c r="G26" s="3"/>
      <c r="H26" s="3"/>
      <c r="I26" s="3"/>
      <c r="J26" s="3"/>
      <c r="K26" s="3"/>
      <c r="L26" s="3"/>
      <c r="M26" s="3"/>
      <c r="N26" s="3"/>
      <c r="O26" s="3"/>
    </row>
    <row r="28" spans="1:18" x14ac:dyDescent="0.3">
      <c r="A28" t="s">
        <v>52</v>
      </c>
    </row>
    <row r="29" spans="1:18" x14ac:dyDescent="0.3">
      <c r="A29" t="s">
        <v>49</v>
      </c>
      <c r="B29" t="s">
        <v>53</v>
      </c>
      <c r="G29" s="1"/>
    </row>
    <row r="30" spans="1:18" x14ac:dyDescent="0.3">
      <c r="G30" s="1"/>
    </row>
    <row r="31" spans="1:18" x14ac:dyDescent="0.3">
      <c r="B31" s="1"/>
    </row>
    <row r="34" spans="1:2" x14ac:dyDescent="0.3">
      <c r="A34" t="s">
        <v>29</v>
      </c>
    </row>
    <row r="35" spans="1:2" x14ac:dyDescent="0.3">
      <c r="A35">
        <v>1</v>
      </c>
      <c r="B35" t="s">
        <v>76</v>
      </c>
    </row>
    <row r="36" spans="1:2" x14ac:dyDescent="0.3">
      <c r="A36">
        <v>2</v>
      </c>
      <c r="B36" t="s">
        <v>77</v>
      </c>
    </row>
    <row r="37" spans="1:2" x14ac:dyDescent="0.3">
      <c r="A37">
        <v>3</v>
      </c>
      <c r="B37" t="s">
        <v>78</v>
      </c>
    </row>
    <row r="41" spans="1:2" x14ac:dyDescent="0.3">
      <c r="A41" t="s">
        <v>79</v>
      </c>
    </row>
    <row r="42" spans="1:2" x14ac:dyDescent="0.3">
      <c r="A42" t="s">
        <v>80</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4A9DAE-1049-4A55-8004-DDCA3D7306B7}">
  <dimension ref="A1:P42"/>
  <sheetViews>
    <sheetView topLeftCell="A17" workbookViewId="0">
      <selection activeCell="A3" sqref="A3"/>
    </sheetView>
  </sheetViews>
  <sheetFormatPr defaultRowHeight="14.4" x14ac:dyDescent="0.3"/>
  <cols>
    <col min="3" max="16" width="10.109375" bestFit="1" customWidth="1"/>
  </cols>
  <sheetData>
    <row r="1" spans="1:16" x14ac:dyDescent="0.3">
      <c r="A1" t="s">
        <v>64</v>
      </c>
    </row>
    <row r="2" spans="1:16" x14ac:dyDescent="0.3">
      <c r="A2" t="s">
        <v>1</v>
      </c>
    </row>
    <row r="3" spans="1:16" x14ac:dyDescent="0.3">
      <c r="A3" t="s">
        <v>65</v>
      </c>
    </row>
    <row r="4" spans="1:16" x14ac:dyDescent="0.3">
      <c r="A4" t="s">
        <v>66</v>
      </c>
    </row>
    <row r="5" spans="1:16" x14ac:dyDescent="0.3">
      <c r="A5" t="s">
        <v>4</v>
      </c>
    </row>
    <row r="9" spans="1:16" x14ac:dyDescent="0.3">
      <c r="B9" t="s">
        <v>67</v>
      </c>
      <c r="C9" t="s">
        <v>68</v>
      </c>
    </row>
    <row r="10" spans="1:16" x14ac:dyDescent="0.3">
      <c r="A10" t="s">
        <v>5</v>
      </c>
      <c r="B10" t="s">
        <v>69</v>
      </c>
      <c r="C10">
        <v>2009</v>
      </c>
      <c r="D10">
        <v>2010</v>
      </c>
      <c r="E10">
        <v>2011</v>
      </c>
      <c r="F10">
        <v>2012</v>
      </c>
      <c r="G10">
        <v>2013</v>
      </c>
      <c r="H10">
        <v>2014</v>
      </c>
      <c r="I10">
        <v>2015</v>
      </c>
      <c r="J10">
        <v>2016</v>
      </c>
      <c r="K10">
        <v>2017</v>
      </c>
      <c r="L10">
        <v>2018</v>
      </c>
      <c r="M10">
        <v>2019</v>
      </c>
      <c r="N10">
        <v>2020</v>
      </c>
      <c r="O10">
        <v>2021</v>
      </c>
      <c r="P10">
        <v>2022</v>
      </c>
    </row>
    <row r="11" spans="1:16" x14ac:dyDescent="0.3">
      <c r="C11" t="s">
        <v>70</v>
      </c>
    </row>
    <row r="12" spans="1:16" x14ac:dyDescent="0.3">
      <c r="A12" t="s">
        <v>71</v>
      </c>
      <c r="B12" t="s">
        <v>72</v>
      </c>
      <c r="C12" s="3">
        <v>1793828</v>
      </c>
      <c r="D12" s="3">
        <v>1849272</v>
      </c>
      <c r="E12" s="3">
        <v>1907287</v>
      </c>
      <c r="F12" s="3">
        <v>1940773</v>
      </c>
      <c r="G12" s="3">
        <v>1985911</v>
      </c>
      <c r="H12" s="3">
        <v>2042976</v>
      </c>
      <c r="I12" s="3">
        <v>2056255</v>
      </c>
      <c r="J12" s="3">
        <v>2077610</v>
      </c>
      <c r="K12" s="3">
        <v>2140641</v>
      </c>
      <c r="L12" s="3">
        <v>2199358</v>
      </c>
      <c r="M12" s="3">
        <v>2241331</v>
      </c>
      <c r="N12" s="3">
        <v>2128408</v>
      </c>
      <c r="O12" s="3">
        <v>2240936</v>
      </c>
      <c r="P12" s="3">
        <v>2326537</v>
      </c>
    </row>
    <row r="13" spans="1:16" x14ac:dyDescent="0.3">
      <c r="A13" t="s">
        <v>12</v>
      </c>
      <c r="C13" s="3">
        <v>30714</v>
      </c>
      <c r="D13" s="3">
        <v>32386</v>
      </c>
      <c r="E13" s="3">
        <v>33271</v>
      </c>
      <c r="F13" s="3">
        <v>31815</v>
      </c>
      <c r="G13" s="3">
        <v>33486</v>
      </c>
      <c r="H13" s="3">
        <v>33096</v>
      </c>
      <c r="I13" s="3">
        <v>32709</v>
      </c>
      <c r="J13" s="3">
        <v>33201</v>
      </c>
      <c r="K13" s="3">
        <v>33689</v>
      </c>
      <c r="L13" s="3">
        <v>32836</v>
      </c>
      <c r="M13" s="3">
        <v>34157</v>
      </c>
      <c r="N13" s="3">
        <v>32512</v>
      </c>
      <c r="O13" s="3">
        <v>32847</v>
      </c>
      <c r="P13" s="3">
        <v>32293</v>
      </c>
    </row>
    <row r="14" spans="1:16" x14ac:dyDescent="0.3">
      <c r="A14" t="s">
        <v>13</v>
      </c>
      <c r="C14" s="3">
        <v>5842</v>
      </c>
      <c r="D14" s="3">
        <v>5957</v>
      </c>
      <c r="E14" s="3">
        <v>6085</v>
      </c>
      <c r="F14" s="3">
        <v>6148</v>
      </c>
      <c r="G14" s="3">
        <v>6256</v>
      </c>
      <c r="H14" s="3">
        <v>6263</v>
      </c>
      <c r="I14" s="3">
        <v>6351</v>
      </c>
      <c r="J14" s="3">
        <v>6487</v>
      </c>
      <c r="K14" s="3">
        <v>6791</v>
      </c>
      <c r="L14" s="3">
        <v>6906</v>
      </c>
      <c r="M14" s="3">
        <v>7222</v>
      </c>
      <c r="N14" s="3">
        <v>7003</v>
      </c>
      <c r="O14" s="3">
        <v>7590</v>
      </c>
      <c r="P14" s="3">
        <v>7807</v>
      </c>
    </row>
    <row r="15" spans="1:16" x14ac:dyDescent="0.3">
      <c r="A15" t="s">
        <v>14</v>
      </c>
      <c r="C15" s="3">
        <v>40363</v>
      </c>
      <c r="D15" s="3">
        <v>41458</v>
      </c>
      <c r="E15" s="3">
        <v>41732</v>
      </c>
      <c r="F15" s="3">
        <v>41327</v>
      </c>
      <c r="G15" s="3">
        <v>41189</v>
      </c>
      <c r="H15" s="3">
        <v>41589</v>
      </c>
      <c r="I15" s="3">
        <v>41868</v>
      </c>
      <c r="J15" s="3">
        <v>42531</v>
      </c>
      <c r="K15" s="3">
        <v>43314</v>
      </c>
      <c r="L15" s="3">
        <v>44077</v>
      </c>
      <c r="M15" s="3">
        <v>45586</v>
      </c>
      <c r="N15" s="3">
        <v>43513</v>
      </c>
      <c r="O15" s="3">
        <v>46082</v>
      </c>
      <c r="P15" s="3">
        <v>47407</v>
      </c>
    </row>
    <row r="16" spans="1:16" x14ac:dyDescent="0.3">
      <c r="A16" t="s">
        <v>15</v>
      </c>
      <c r="C16" s="3">
        <v>34105</v>
      </c>
      <c r="D16" s="3">
        <v>34783</v>
      </c>
      <c r="E16" s="3">
        <v>34876</v>
      </c>
      <c r="F16" s="3">
        <v>34507</v>
      </c>
      <c r="G16" s="3">
        <v>34414</v>
      </c>
      <c r="H16" s="3">
        <v>34454</v>
      </c>
      <c r="I16" s="3">
        <v>34679</v>
      </c>
      <c r="J16" s="3">
        <v>34959</v>
      </c>
      <c r="K16" s="3">
        <v>35828</v>
      </c>
      <c r="L16" s="3">
        <v>36218</v>
      </c>
      <c r="M16" s="3">
        <v>36704</v>
      </c>
      <c r="N16" s="3">
        <v>35393</v>
      </c>
      <c r="O16" s="3">
        <v>37256</v>
      </c>
      <c r="P16" s="3">
        <v>37658</v>
      </c>
    </row>
    <row r="17" spans="1:16" x14ac:dyDescent="0.3">
      <c r="A17" t="s">
        <v>16</v>
      </c>
      <c r="C17" s="3">
        <v>367169</v>
      </c>
      <c r="D17" s="3">
        <v>374502</v>
      </c>
      <c r="E17" s="3">
        <v>381523</v>
      </c>
      <c r="F17" s="3">
        <v>385706</v>
      </c>
      <c r="G17" s="3">
        <v>390851</v>
      </c>
      <c r="H17" s="3">
        <v>397068</v>
      </c>
      <c r="I17" s="3">
        <v>400611</v>
      </c>
      <c r="J17" s="3">
        <v>407036</v>
      </c>
      <c r="K17" s="3">
        <v>418675</v>
      </c>
      <c r="L17" s="3">
        <v>430244</v>
      </c>
      <c r="M17" s="3">
        <v>442435</v>
      </c>
      <c r="N17" s="3">
        <v>421445</v>
      </c>
      <c r="O17" s="3">
        <v>449794</v>
      </c>
      <c r="P17" s="3">
        <v>461119</v>
      </c>
    </row>
    <row r="18" spans="1:16" x14ac:dyDescent="0.3">
      <c r="A18" t="s">
        <v>17</v>
      </c>
      <c r="C18" s="3">
        <v>690852</v>
      </c>
      <c r="D18" s="3">
        <v>711237</v>
      </c>
      <c r="E18" s="3">
        <v>728407</v>
      </c>
      <c r="F18" s="3">
        <v>738001</v>
      </c>
      <c r="G18" s="3">
        <v>748281</v>
      </c>
      <c r="H18" s="3">
        <v>767050</v>
      </c>
      <c r="I18" s="3">
        <v>785866</v>
      </c>
      <c r="J18" s="3">
        <v>802365</v>
      </c>
      <c r="K18" s="3">
        <v>824979</v>
      </c>
      <c r="L18" s="3">
        <v>852029</v>
      </c>
      <c r="M18" s="3">
        <v>869792</v>
      </c>
      <c r="N18" s="3">
        <v>830265</v>
      </c>
      <c r="O18" s="3">
        <v>874981</v>
      </c>
      <c r="P18" s="3">
        <v>909121</v>
      </c>
    </row>
    <row r="19" spans="1:16" x14ac:dyDescent="0.3">
      <c r="A19" t="s">
        <v>18</v>
      </c>
      <c r="C19" s="3">
        <v>59202</v>
      </c>
      <c r="D19" s="3">
        <v>60653</v>
      </c>
      <c r="E19" s="3">
        <v>62107</v>
      </c>
      <c r="F19" s="3">
        <v>63988</v>
      </c>
      <c r="G19" s="3">
        <v>65845</v>
      </c>
      <c r="H19" s="3">
        <v>67203</v>
      </c>
      <c r="I19" s="3">
        <v>68032</v>
      </c>
      <c r="J19" s="3">
        <v>69017</v>
      </c>
      <c r="K19" s="3">
        <v>71285</v>
      </c>
      <c r="L19" s="3">
        <v>72648</v>
      </c>
      <c r="M19" s="3">
        <v>73505</v>
      </c>
      <c r="N19" s="3">
        <v>70493</v>
      </c>
      <c r="O19" s="3">
        <v>71396</v>
      </c>
      <c r="P19" s="3">
        <v>73728</v>
      </c>
    </row>
    <row r="20" spans="1:16" x14ac:dyDescent="0.3">
      <c r="A20" t="s">
        <v>19</v>
      </c>
      <c r="C20" s="3">
        <v>64812</v>
      </c>
      <c r="D20" s="3">
        <v>67843</v>
      </c>
      <c r="E20" s="3">
        <v>71425</v>
      </c>
      <c r="F20" s="3">
        <v>72645</v>
      </c>
      <c r="G20" s="3">
        <v>77398</v>
      </c>
      <c r="H20" s="3">
        <v>78958</v>
      </c>
      <c r="I20" s="3">
        <v>78293</v>
      </c>
      <c r="J20" s="3">
        <v>78232</v>
      </c>
      <c r="K20" s="3">
        <v>80257</v>
      </c>
      <c r="L20" s="3">
        <v>81590</v>
      </c>
      <c r="M20" s="3">
        <v>81221</v>
      </c>
      <c r="N20" s="3">
        <v>77761</v>
      </c>
      <c r="O20" s="3">
        <v>77181</v>
      </c>
      <c r="P20" s="3">
        <v>81845</v>
      </c>
    </row>
    <row r="21" spans="1:16" x14ac:dyDescent="0.3">
      <c r="A21" t="s">
        <v>20</v>
      </c>
      <c r="C21" s="3">
        <v>263141</v>
      </c>
      <c r="D21" s="3">
        <v>276213</v>
      </c>
      <c r="E21" s="3">
        <v>294040</v>
      </c>
      <c r="F21" s="3">
        <v>305530</v>
      </c>
      <c r="G21" s="3">
        <v>322960</v>
      </c>
      <c r="H21" s="3">
        <v>341998</v>
      </c>
      <c r="I21" s="3">
        <v>329332</v>
      </c>
      <c r="J21" s="3">
        <v>317951</v>
      </c>
      <c r="K21" s="3">
        <v>332256</v>
      </c>
      <c r="L21" s="3">
        <v>338965</v>
      </c>
      <c r="M21" s="3">
        <v>339281</v>
      </c>
      <c r="N21" s="3">
        <v>312726</v>
      </c>
      <c r="O21" s="3">
        <v>327115</v>
      </c>
      <c r="P21" s="3">
        <v>343484</v>
      </c>
    </row>
    <row r="22" spans="1:16" x14ac:dyDescent="0.3">
      <c r="A22" t="s">
        <v>21</v>
      </c>
      <c r="C22" s="3">
        <v>225497</v>
      </c>
      <c r="D22" s="3">
        <v>231927</v>
      </c>
      <c r="E22" s="3">
        <v>238996</v>
      </c>
      <c r="F22" s="3">
        <v>244610</v>
      </c>
      <c r="G22" s="3">
        <v>250066</v>
      </c>
      <c r="H22" s="3">
        <v>259251</v>
      </c>
      <c r="I22" s="3">
        <v>264523</v>
      </c>
      <c r="J22" s="3">
        <v>271919</v>
      </c>
      <c r="K22" s="3">
        <v>282283</v>
      </c>
      <c r="L22" s="3">
        <v>292182</v>
      </c>
      <c r="M22" s="3">
        <v>299857</v>
      </c>
      <c r="N22" s="3">
        <v>290575</v>
      </c>
      <c r="O22" s="3">
        <v>311143</v>
      </c>
      <c r="P22" s="3">
        <v>322862</v>
      </c>
    </row>
    <row r="23" spans="1:16" x14ac:dyDescent="0.3">
      <c r="A23" t="s">
        <v>22</v>
      </c>
      <c r="C23" s="3">
        <v>2465</v>
      </c>
      <c r="D23" s="3">
        <v>2560</v>
      </c>
      <c r="E23" s="3">
        <v>2685</v>
      </c>
      <c r="F23" s="3">
        <v>2793</v>
      </c>
      <c r="G23" s="3">
        <v>2840</v>
      </c>
      <c r="H23" s="3">
        <v>2861</v>
      </c>
      <c r="I23" s="3">
        <v>2637</v>
      </c>
      <c r="J23" s="3">
        <v>2832</v>
      </c>
      <c r="K23" s="3">
        <v>2883</v>
      </c>
      <c r="L23" s="3">
        <v>2952</v>
      </c>
      <c r="M23" s="3">
        <v>2912</v>
      </c>
      <c r="N23" s="3">
        <v>2962</v>
      </c>
      <c r="O23" s="3">
        <v>3215</v>
      </c>
      <c r="P23" s="3">
        <v>3405</v>
      </c>
    </row>
    <row r="24" spans="1:16" x14ac:dyDescent="0.3">
      <c r="A24" t="s">
        <v>73</v>
      </c>
      <c r="C24" s="3">
        <v>4492</v>
      </c>
      <c r="D24" s="3">
        <v>4601</v>
      </c>
      <c r="E24" s="3">
        <v>4187</v>
      </c>
      <c r="F24" s="3">
        <v>4173</v>
      </c>
      <c r="G24" s="3">
        <v>4295</v>
      </c>
      <c r="H24" s="3">
        <v>4497</v>
      </c>
      <c r="I24" s="3">
        <v>4539</v>
      </c>
      <c r="J24" s="3">
        <v>4475</v>
      </c>
      <c r="K24" s="3">
        <v>4628</v>
      </c>
      <c r="L24" s="3">
        <v>4684</v>
      </c>
      <c r="M24" s="3">
        <v>4502</v>
      </c>
      <c r="N24" s="3">
        <v>4097</v>
      </c>
      <c r="O24" s="3">
        <v>4276</v>
      </c>
      <c r="P24" s="3">
        <v>4396</v>
      </c>
    </row>
    <row r="25" spans="1:16" x14ac:dyDescent="0.3">
      <c r="A25" t="s">
        <v>74</v>
      </c>
      <c r="C25" s="3">
        <v>1849</v>
      </c>
      <c r="D25" s="3">
        <v>2191</v>
      </c>
      <c r="E25" s="3">
        <v>2310</v>
      </c>
      <c r="F25" s="3">
        <v>2363</v>
      </c>
      <c r="G25" s="3">
        <v>2589</v>
      </c>
      <c r="H25" s="3">
        <v>2557</v>
      </c>
      <c r="I25" s="3">
        <v>2549</v>
      </c>
      <c r="J25" s="3">
        <v>2679</v>
      </c>
      <c r="K25" s="3">
        <v>3032</v>
      </c>
      <c r="L25" s="3">
        <v>3170</v>
      </c>
      <c r="M25" s="3">
        <v>3416</v>
      </c>
      <c r="N25" s="3">
        <v>3493</v>
      </c>
      <c r="O25" s="3">
        <v>3822</v>
      </c>
      <c r="P25" s="3">
        <v>3827</v>
      </c>
    </row>
    <row r="26" spans="1:16" x14ac:dyDescent="0.3">
      <c r="A26" t="s">
        <v>75</v>
      </c>
      <c r="C26" s="3">
        <v>800</v>
      </c>
      <c r="D26" s="3">
        <v>837</v>
      </c>
      <c r="E26" s="3">
        <v>829</v>
      </c>
      <c r="F26" s="3">
        <v>783</v>
      </c>
      <c r="G26" s="3">
        <v>753</v>
      </c>
      <c r="H26" s="3">
        <v>745</v>
      </c>
      <c r="I26" s="3">
        <v>714</v>
      </c>
      <c r="J26" s="3">
        <v>718</v>
      </c>
      <c r="K26" s="3">
        <v>747</v>
      </c>
      <c r="L26" s="3">
        <v>825</v>
      </c>
      <c r="M26" s="3">
        <v>818</v>
      </c>
      <c r="N26" s="3">
        <v>662</v>
      </c>
      <c r="O26" s="3">
        <v>755</v>
      </c>
      <c r="P26" s="3">
        <v>870</v>
      </c>
    </row>
    <row r="28" spans="1:16" x14ac:dyDescent="0.3">
      <c r="A28" t="s">
        <v>52</v>
      </c>
    </row>
    <row r="29" spans="1:16" x14ac:dyDescent="0.3">
      <c r="A29" t="s">
        <v>49</v>
      </c>
      <c r="B29" t="s">
        <v>53</v>
      </c>
    </row>
    <row r="34" spans="1:2" x14ac:dyDescent="0.3">
      <c r="A34" t="s">
        <v>29</v>
      </c>
    </row>
    <row r="35" spans="1:2" x14ac:dyDescent="0.3">
      <c r="A35">
        <v>1</v>
      </c>
      <c r="B35" t="s">
        <v>76</v>
      </c>
    </row>
    <row r="36" spans="1:2" x14ac:dyDescent="0.3">
      <c r="A36">
        <v>2</v>
      </c>
      <c r="B36" t="s">
        <v>77</v>
      </c>
    </row>
    <row r="37" spans="1:2" x14ac:dyDescent="0.3">
      <c r="A37">
        <v>3</v>
      </c>
      <c r="B37" t="s">
        <v>78</v>
      </c>
    </row>
    <row r="41" spans="1:2" x14ac:dyDescent="0.3">
      <c r="A41" t="s">
        <v>79</v>
      </c>
    </row>
    <row r="42" spans="1:2" x14ac:dyDescent="0.3">
      <c r="A42" t="s">
        <v>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3810009701-noSymbol (10)</vt:lpstr>
      <vt:lpstr>Hsld per capita FIG2</vt:lpstr>
      <vt:lpstr>Population</vt:lpstr>
      <vt:lpstr>IND per GDP FIG 1</vt:lpstr>
      <vt:lpstr>GDP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Laurie Gravelines</cp:lastModifiedBy>
  <dcterms:created xsi:type="dcterms:W3CDTF">2024-09-04T15:42:52Z</dcterms:created>
  <dcterms:modified xsi:type="dcterms:W3CDTF">2024-09-05T01:40:29Z</dcterms:modified>
</cp:coreProperties>
</file>